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nomika\Desktop\РАБОЧАЯ\Программы\МУНИЦИПАЛЬНЫЕ ПРОГРАММЫ\Программы новые с 2017 года\МП ЭКОН, РАЗВИТИЕ на 2017-2021г\Изменения 2020 год\П. об изменен. от 29.06.2020г\"/>
    </mc:Choice>
  </mc:AlternateContent>
  <bookViews>
    <workbookView xWindow="120" yWindow="108" windowWidth="15192" windowHeight="7932"/>
  </bookViews>
  <sheets>
    <sheet name="Лист1" sheetId="1" r:id="rId1"/>
    <sheet name="вспомогательная" sheetId="2" r:id="rId2"/>
    <sheet name="Лист3" sheetId="3" r:id="rId3"/>
    <sheet name="Лист4" sheetId="4" r:id="rId4"/>
  </sheets>
  <definedNames>
    <definedName name="_xlnm.Print_Titles" localSheetId="0">Лист1!$14:$16</definedName>
    <definedName name="_xlnm.Print_Area" localSheetId="0">Лист1!$A$1:$J$223</definedName>
  </definedNames>
  <calcPr calcId="162913"/>
</workbook>
</file>

<file path=xl/calcChain.xml><?xml version="1.0" encoding="utf-8"?>
<calcChain xmlns="http://schemas.openxmlformats.org/spreadsheetml/2006/main">
  <c r="G129" i="1" l="1"/>
  <c r="J213" i="1" l="1"/>
  <c r="J212" i="1"/>
  <c r="J211" i="1"/>
  <c r="J210" i="1"/>
  <c r="I209" i="1"/>
  <c r="H209" i="1"/>
  <c r="G209" i="1"/>
  <c r="F209" i="1"/>
  <c r="E209" i="1"/>
  <c r="D209" i="1"/>
  <c r="I205" i="1"/>
  <c r="I204" i="1" s="1"/>
  <c r="H205" i="1"/>
  <c r="H204" i="1" s="1"/>
  <c r="G205" i="1"/>
  <c r="F205" i="1"/>
  <c r="F204" i="1" s="1"/>
  <c r="E205" i="1"/>
  <c r="D205" i="1"/>
  <c r="D204" i="1" s="1"/>
  <c r="G204" i="1"/>
  <c r="E204" i="1"/>
  <c r="J209" i="1" l="1"/>
  <c r="J205" i="1"/>
  <c r="J204" i="1" s="1"/>
  <c r="H149" i="1"/>
  <c r="I149" i="1"/>
  <c r="H148" i="1"/>
  <c r="I148" i="1"/>
  <c r="G148" i="1"/>
  <c r="E68" i="1" l="1"/>
  <c r="F68" i="1"/>
  <c r="G68" i="1"/>
  <c r="H68" i="1"/>
  <c r="I68" i="1"/>
  <c r="D68" i="1"/>
  <c r="J101" i="1"/>
  <c r="J100" i="1"/>
  <c r="J99" i="1"/>
  <c r="J98" i="1"/>
  <c r="I97" i="1"/>
  <c r="H97" i="1"/>
  <c r="G97" i="1"/>
  <c r="F97" i="1"/>
  <c r="E97" i="1"/>
  <c r="D97" i="1"/>
  <c r="I96" i="1"/>
  <c r="H96" i="1"/>
  <c r="G96" i="1"/>
  <c r="F96" i="1"/>
  <c r="E96" i="1"/>
  <c r="D96" i="1"/>
  <c r="I95" i="1"/>
  <c r="H95" i="1"/>
  <c r="G95" i="1"/>
  <c r="F95" i="1"/>
  <c r="E95" i="1"/>
  <c r="D95" i="1"/>
  <c r="I94" i="1"/>
  <c r="H94" i="1"/>
  <c r="G94" i="1"/>
  <c r="F94" i="1"/>
  <c r="E94" i="1"/>
  <c r="D94" i="1"/>
  <c r="I93" i="1"/>
  <c r="I92" i="1" s="1"/>
  <c r="H93" i="1"/>
  <c r="G93" i="1"/>
  <c r="F93" i="1"/>
  <c r="F92" i="1" s="1"/>
  <c r="E93" i="1"/>
  <c r="E92" i="1" s="1"/>
  <c r="D93" i="1"/>
  <c r="E13" i="2"/>
  <c r="F13" i="2"/>
  <c r="G13" i="2"/>
  <c r="E15" i="2"/>
  <c r="F15" i="2"/>
  <c r="G15" i="2"/>
  <c r="E108" i="1"/>
  <c r="F108" i="1"/>
  <c r="G108" i="1"/>
  <c r="H108" i="1"/>
  <c r="I108" i="1"/>
  <c r="E109" i="1"/>
  <c r="F109" i="1"/>
  <c r="G109" i="1"/>
  <c r="H109" i="1"/>
  <c r="I109" i="1"/>
  <c r="E110" i="1"/>
  <c r="F110" i="1"/>
  <c r="G110" i="1"/>
  <c r="H110" i="1"/>
  <c r="I110" i="1"/>
  <c r="E111" i="1"/>
  <c r="F111" i="1"/>
  <c r="G111" i="1"/>
  <c r="H111" i="1"/>
  <c r="I111" i="1"/>
  <c r="D108" i="1"/>
  <c r="D109" i="1"/>
  <c r="D110" i="1"/>
  <c r="D111" i="1"/>
  <c r="J40" i="1"/>
  <c r="J41" i="1"/>
  <c r="I28" i="1"/>
  <c r="I29" i="1"/>
  <c r="I30" i="1"/>
  <c r="I31" i="1"/>
  <c r="I33" i="1"/>
  <c r="I34" i="1"/>
  <c r="I35" i="1"/>
  <c r="I36" i="1"/>
  <c r="I38" i="1"/>
  <c r="I39" i="1"/>
  <c r="I53" i="1"/>
  <c r="I54" i="1"/>
  <c r="I49" i="1" s="1"/>
  <c r="I55" i="1"/>
  <c r="I50" i="1" s="1"/>
  <c r="I56" i="1"/>
  <c r="I51" i="1" s="1"/>
  <c r="J61" i="1"/>
  <c r="J60" i="1"/>
  <c r="J59" i="1"/>
  <c r="I57" i="1"/>
  <c r="J58" i="1"/>
  <c r="J93" i="1" l="1"/>
  <c r="H92" i="1"/>
  <c r="J95" i="1"/>
  <c r="J97" i="1"/>
  <c r="J94" i="1"/>
  <c r="J96" i="1"/>
  <c r="G92" i="1"/>
  <c r="D92" i="1"/>
  <c r="H107" i="1"/>
  <c r="G107" i="1"/>
  <c r="F107" i="1"/>
  <c r="I107" i="1"/>
  <c r="E107" i="1"/>
  <c r="I37" i="1"/>
  <c r="I52" i="1"/>
  <c r="I48" i="1"/>
  <c r="I47" i="1" s="1"/>
  <c r="I46" i="1"/>
  <c r="I45" i="1"/>
  <c r="I27" i="1"/>
  <c r="I32" i="1"/>
  <c r="I44" i="1"/>
  <c r="I63" i="1"/>
  <c r="I69" i="1"/>
  <c r="I64" i="1" s="1"/>
  <c r="I70" i="1"/>
  <c r="I65" i="1" s="1"/>
  <c r="I71" i="1"/>
  <c r="I66" i="1" s="1"/>
  <c r="I73" i="1"/>
  <c r="I74" i="1"/>
  <c r="I75" i="1"/>
  <c r="I76" i="1"/>
  <c r="J78" i="1"/>
  <c r="J79" i="1"/>
  <c r="J80" i="1"/>
  <c r="J81" i="1"/>
  <c r="I83" i="1"/>
  <c r="I84" i="1"/>
  <c r="I85" i="1"/>
  <c r="I86" i="1"/>
  <c r="J91" i="1"/>
  <c r="J90" i="1"/>
  <c r="J89" i="1"/>
  <c r="I87" i="1"/>
  <c r="J88" i="1"/>
  <c r="I77" i="1"/>
  <c r="I113" i="1"/>
  <c r="I114" i="1"/>
  <c r="I115" i="1"/>
  <c r="I116" i="1"/>
  <c r="I103" i="1"/>
  <c r="I104" i="1"/>
  <c r="I105" i="1"/>
  <c r="I106" i="1"/>
  <c r="J121" i="1"/>
  <c r="J120" i="1"/>
  <c r="J119" i="1"/>
  <c r="J118" i="1"/>
  <c r="J92" i="1" l="1"/>
  <c r="I43" i="1"/>
  <c r="I42" i="1" s="1"/>
  <c r="I26" i="1"/>
  <c r="I21" i="1" s="1"/>
  <c r="I72" i="1"/>
  <c r="I112" i="1"/>
  <c r="I82" i="1"/>
  <c r="I62" i="1"/>
  <c r="I67" i="1"/>
  <c r="I102" i="1"/>
  <c r="J131" i="1"/>
  <c r="J134" i="1"/>
  <c r="J135" i="1"/>
  <c r="J136" i="1"/>
  <c r="J139" i="1"/>
  <c r="J140" i="1"/>
  <c r="J141" i="1"/>
  <c r="J144" i="1"/>
  <c r="J145" i="1"/>
  <c r="J146" i="1"/>
  <c r="J153" i="1"/>
  <c r="J154" i="1"/>
  <c r="J155" i="1"/>
  <c r="J156" i="1"/>
  <c r="I126" i="1"/>
  <c r="I129" i="1"/>
  <c r="I124" i="1" s="1"/>
  <c r="I133" i="1"/>
  <c r="I132" i="1" s="1"/>
  <c r="I138" i="1"/>
  <c r="I137" i="1" s="1"/>
  <c r="I143" i="1"/>
  <c r="I142" i="1" s="1"/>
  <c r="I152" i="1"/>
  <c r="I150" i="1"/>
  <c r="I130" i="1" s="1"/>
  <c r="I125" i="1" s="1"/>
  <c r="I158" i="1"/>
  <c r="I159" i="1"/>
  <c r="I160" i="1"/>
  <c r="I161" i="1"/>
  <c r="I151" i="1" s="1"/>
  <c r="I215" i="1"/>
  <c r="I214" i="1" s="1"/>
  <c r="I219" i="1"/>
  <c r="J223" i="1"/>
  <c r="J222" i="1"/>
  <c r="J221" i="1"/>
  <c r="J220" i="1"/>
  <c r="J215" i="1" s="1"/>
  <c r="J214" i="1" s="1"/>
  <c r="I198" i="1"/>
  <c r="I193" i="1" s="1"/>
  <c r="J203" i="1"/>
  <c r="J202" i="1"/>
  <c r="J201" i="1"/>
  <c r="J199" i="1"/>
  <c r="J200" i="1"/>
  <c r="J197" i="1"/>
  <c r="J196" i="1"/>
  <c r="J195" i="1"/>
  <c r="J194" i="1"/>
  <c r="J191" i="1"/>
  <c r="J190" i="1"/>
  <c r="J189" i="1"/>
  <c r="J188" i="1"/>
  <c r="I187" i="1"/>
  <c r="I182" i="1"/>
  <c r="J186" i="1"/>
  <c r="J185" i="1"/>
  <c r="J184" i="1"/>
  <c r="J181" i="1"/>
  <c r="J180" i="1"/>
  <c r="J179" i="1"/>
  <c r="I177" i="1"/>
  <c r="J178" i="1"/>
  <c r="J176" i="1"/>
  <c r="J175" i="1"/>
  <c r="J174" i="1"/>
  <c r="I172" i="1"/>
  <c r="J173" i="1"/>
  <c r="J171" i="1"/>
  <c r="J170" i="1"/>
  <c r="J169" i="1"/>
  <c r="J166" i="1"/>
  <c r="J165" i="1"/>
  <c r="J164" i="1"/>
  <c r="I167" i="1"/>
  <c r="J168" i="1"/>
  <c r="I162" i="1"/>
  <c r="J163" i="1"/>
  <c r="F148" i="1"/>
  <c r="F128" i="1" s="1"/>
  <c r="F152" i="1"/>
  <c r="I11" i="2"/>
  <c r="I32" i="2" s="1"/>
  <c r="J11" i="2"/>
  <c r="H11" i="2"/>
  <c r="F21" i="2"/>
  <c r="L21" i="2" s="1"/>
  <c r="G21" i="2"/>
  <c r="M21" i="2" s="1"/>
  <c r="E21" i="2"/>
  <c r="K21" i="2" s="1"/>
  <c r="K22" i="2"/>
  <c r="L22" i="2"/>
  <c r="M22" i="2"/>
  <c r="K12" i="2"/>
  <c r="L12" i="2"/>
  <c r="M12" i="2"/>
  <c r="K14" i="2"/>
  <c r="L14" i="2"/>
  <c r="M14" i="2"/>
  <c r="K16" i="2"/>
  <c r="L16" i="2"/>
  <c r="M16" i="2"/>
  <c r="K18" i="2"/>
  <c r="L18" i="2"/>
  <c r="M18" i="2"/>
  <c r="K20" i="2"/>
  <c r="L20" i="2"/>
  <c r="M20" i="2"/>
  <c r="K23" i="2"/>
  <c r="L23" i="2"/>
  <c r="M23" i="2"/>
  <c r="K24" i="2"/>
  <c r="L24" i="2"/>
  <c r="M24" i="2"/>
  <c r="K26" i="2"/>
  <c r="L26" i="2"/>
  <c r="M26" i="2"/>
  <c r="K27" i="2"/>
  <c r="L27" i="2"/>
  <c r="M27" i="2"/>
  <c r="K28" i="2"/>
  <c r="L28" i="2"/>
  <c r="M28" i="2"/>
  <c r="K29" i="2"/>
  <c r="L29" i="2"/>
  <c r="M29" i="2"/>
  <c r="K30" i="2"/>
  <c r="L30" i="2"/>
  <c r="M30" i="2"/>
  <c r="K6" i="2"/>
  <c r="L6" i="2"/>
  <c r="M6" i="2"/>
  <c r="K7" i="2"/>
  <c r="L7" i="2"/>
  <c r="M7" i="2"/>
  <c r="K8" i="2"/>
  <c r="L8" i="2"/>
  <c r="M8" i="2"/>
  <c r="K9" i="2"/>
  <c r="L9" i="2"/>
  <c r="M9" i="2"/>
  <c r="K10" i="2"/>
  <c r="L10" i="2"/>
  <c r="M10" i="2"/>
  <c r="C5" i="2"/>
  <c r="D5" i="2"/>
  <c r="E5" i="2"/>
  <c r="F5" i="2"/>
  <c r="B5" i="2"/>
  <c r="C25" i="2"/>
  <c r="D25" i="2"/>
  <c r="E25" i="2"/>
  <c r="F25" i="2"/>
  <c r="G25" i="2"/>
  <c r="B25" i="2"/>
  <c r="C19" i="2"/>
  <c r="D19" i="2"/>
  <c r="E19" i="2"/>
  <c r="F19" i="2"/>
  <c r="G19" i="2"/>
  <c r="B19" i="2"/>
  <c r="C17" i="2"/>
  <c r="D17" i="2"/>
  <c r="E17" i="2"/>
  <c r="F17" i="2"/>
  <c r="G17" i="2"/>
  <c r="B17" i="2"/>
  <c r="C15" i="2"/>
  <c r="D15" i="2"/>
  <c r="M15" i="2" s="1"/>
  <c r="B15" i="2"/>
  <c r="K15" i="2" s="1"/>
  <c r="L13" i="2"/>
  <c r="M13" i="2"/>
  <c r="G149" i="1"/>
  <c r="F149" i="1"/>
  <c r="D18" i="3"/>
  <c r="C17" i="3"/>
  <c r="E148" i="1"/>
  <c r="E143" i="1"/>
  <c r="E142" i="1" s="1"/>
  <c r="F143" i="1"/>
  <c r="G143" i="1"/>
  <c r="G142" i="1" s="1"/>
  <c r="H143" i="1"/>
  <c r="H142" i="1" s="1"/>
  <c r="E133" i="1"/>
  <c r="E132" i="1" s="1"/>
  <c r="F133" i="1"/>
  <c r="F132" i="1" s="1"/>
  <c r="G133" i="1"/>
  <c r="G132" i="1" s="1"/>
  <c r="H133" i="1"/>
  <c r="H132" i="1" s="1"/>
  <c r="E138" i="1"/>
  <c r="E137" i="1" s="1"/>
  <c r="F138" i="1"/>
  <c r="F137" i="1" s="1"/>
  <c r="G138" i="1"/>
  <c r="G137" i="1" s="1"/>
  <c r="H138" i="1"/>
  <c r="H137" i="1" s="1"/>
  <c r="D193" i="1"/>
  <c r="D192" i="1" s="1"/>
  <c r="D143" i="1"/>
  <c r="D142" i="1" s="1"/>
  <c r="D138" i="1"/>
  <c r="D137" i="1" s="1"/>
  <c r="D133" i="1"/>
  <c r="E126" i="1"/>
  <c r="F126" i="1"/>
  <c r="G126" i="1"/>
  <c r="H126" i="1"/>
  <c r="D126" i="1"/>
  <c r="F142" i="1"/>
  <c r="E129" i="1"/>
  <c r="E124" i="1" s="1"/>
  <c r="F129" i="1"/>
  <c r="G124" i="1"/>
  <c r="H129" i="1"/>
  <c r="H124" i="1" s="1"/>
  <c r="E28" i="1"/>
  <c r="F28" i="1"/>
  <c r="G28" i="1"/>
  <c r="H28" i="1"/>
  <c r="E29" i="1"/>
  <c r="F29" i="1"/>
  <c r="G29" i="1"/>
  <c r="H29" i="1"/>
  <c r="E30" i="1"/>
  <c r="F30" i="1"/>
  <c r="G30" i="1"/>
  <c r="H30" i="1"/>
  <c r="E31" i="1"/>
  <c r="F31" i="1"/>
  <c r="G31" i="1"/>
  <c r="H31" i="1"/>
  <c r="D31" i="1"/>
  <c r="D30" i="1"/>
  <c r="D29" i="1"/>
  <c r="D28" i="1"/>
  <c r="E33" i="1"/>
  <c r="F33" i="1"/>
  <c r="G33" i="1"/>
  <c r="H33" i="1"/>
  <c r="E34" i="1"/>
  <c r="F34" i="1"/>
  <c r="G34" i="1"/>
  <c r="H34" i="1"/>
  <c r="E35" i="1"/>
  <c r="F35" i="1"/>
  <c r="G35" i="1"/>
  <c r="H35" i="1"/>
  <c r="E36" i="1"/>
  <c r="F36" i="1"/>
  <c r="G36" i="1"/>
  <c r="H36" i="1"/>
  <c r="D36" i="1"/>
  <c r="D35" i="1"/>
  <c r="D34" i="1"/>
  <c r="D33" i="1"/>
  <c r="E39" i="1"/>
  <c r="F39" i="1"/>
  <c r="G39" i="1"/>
  <c r="H39" i="1"/>
  <c r="D39" i="1"/>
  <c r="E38" i="1"/>
  <c r="F38" i="1"/>
  <c r="G38" i="1"/>
  <c r="H38" i="1"/>
  <c r="D38" i="1"/>
  <c r="G215" i="1"/>
  <c r="H215" i="1"/>
  <c r="H214" i="1" s="1"/>
  <c r="G152" i="1"/>
  <c r="E158" i="1"/>
  <c r="F158" i="1"/>
  <c r="G158" i="1"/>
  <c r="H158" i="1"/>
  <c r="E159" i="1"/>
  <c r="F159" i="1"/>
  <c r="G159" i="1"/>
  <c r="H159" i="1"/>
  <c r="E160" i="1"/>
  <c r="F160" i="1"/>
  <c r="G160" i="1"/>
  <c r="H160" i="1"/>
  <c r="E161" i="1"/>
  <c r="E151" i="1" s="1"/>
  <c r="F161" i="1"/>
  <c r="F151" i="1" s="1"/>
  <c r="G161" i="1"/>
  <c r="G151" i="1" s="1"/>
  <c r="H161" i="1"/>
  <c r="H151" i="1" s="1"/>
  <c r="D160" i="1"/>
  <c r="D161" i="1"/>
  <c r="D151" i="1" s="1"/>
  <c r="D159" i="1"/>
  <c r="D124" i="1" s="1"/>
  <c r="D158" i="1"/>
  <c r="H56" i="1"/>
  <c r="H51" i="1" s="1"/>
  <c r="G56" i="1"/>
  <c r="G51" i="1" s="1"/>
  <c r="F56" i="1"/>
  <c r="F51" i="1" s="1"/>
  <c r="E56" i="1"/>
  <c r="E51" i="1" s="1"/>
  <c r="D56" i="1"/>
  <c r="H55" i="1"/>
  <c r="H50" i="1" s="1"/>
  <c r="G55" i="1"/>
  <c r="G50" i="1" s="1"/>
  <c r="G45" i="1" s="1"/>
  <c r="F55" i="1"/>
  <c r="F50" i="1" s="1"/>
  <c r="E55" i="1"/>
  <c r="E50" i="1" s="1"/>
  <c r="D55" i="1"/>
  <c r="D50" i="1" s="1"/>
  <c r="H54" i="1"/>
  <c r="H49" i="1" s="1"/>
  <c r="G54" i="1"/>
  <c r="G49" i="1" s="1"/>
  <c r="F54" i="1"/>
  <c r="F49" i="1" s="1"/>
  <c r="E54" i="1"/>
  <c r="E49" i="1" s="1"/>
  <c r="D54" i="1"/>
  <c r="H53" i="1"/>
  <c r="H48" i="1" s="1"/>
  <c r="G53" i="1"/>
  <c r="G48" i="1" s="1"/>
  <c r="F53" i="1"/>
  <c r="F48" i="1" s="1"/>
  <c r="E53" i="1"/>
  <c r="E48" i="1" s="1"/>
  <c r="D53" i="1"/>
  <c r="D48" i="1" s="1"/>
  <c r="F106" i="1"/>
  <c r="G106" i="1"/>
  <c r="G105" i="1"/>
  <c r="H104" i="1"/>
  <c r="F104" i="1"/>
  <c r="E103" i="1"/>
  <c r="D105" i="1"/>
  <c r="G104" i="1"/>
  <c r="E104" i="1"/>
  <c r="H103" i="1"/>
  <c r="F103" i="1"/>
  <c r="H116" i="1"/>
  <c r="G116" i="1"/>
  <c r="F116" i="1"/>
  <c r="E116" i="1"/>
  <c r="D117" i="1"/>
  <c r="H105" i="1"/>
  <c r="H152" i="1"/>
  <c r="E152" i="1"/>
  <c r="D152" i="1"/>
  <c r="E117" i="1"/>
  <c r="H106" i="1"/>
  <c r="E106" i="1"/>
  <c r="E113" i="1"/>
  <c r="G113" i="1"/>
  <c r="D114" i="1"/>
  <c r="F114" i="1"/>
  <c r="H114" i="1"/>
  <c r="E115" i="1"/>
  <c r="G115" i="1"/>
  <c r="D116" i="1"/>
  <c r="D113" i="1"/>
  <c r="F113" i="1"/>
  <c r="H113" i="1"/>
  <c r="E114" i="1"/>
  <c r="G114" i="1"/>
  <c r="D115" i="1"/>
  <c r="F115" i="1"/>
  <c r="H115" i="1"/>
  <c r="H76" i="1"/>
  <c r="G76" i="1"/>
  <c r="F76" i="1"/>
  <c r="E76" i="1"/>
  <c r="D76" i="1"/>
  <c r="H75" i="1"/>
  <c r="G75" i="1"/>
  <c r="F75" i="1"/>
  <c r="E75" i="1"/>
  <c r="D75" i="1"/>
  <c r="H74" i="1"/>
  <c r="G74" i="1"/>
  <c r="F74" i="1"/>
  <c r="E74" i="1"/>
  <c r="D74" i="1"/>
  <c r="H73" i="1"/>
  <c r="G73" i="1"/>
  <c r="F73" i="1"/>
  <c r="E73" i="1"/>
  <c r="D73" i="1"/>
  <c r="H86" i="1"/>
  <c r="G86" i="1"/>
  <c r="F86" i="1"/>
  <c r="E86" i="1"/>
  <c r="D86" i="1"/>
  <c r="H85" i="1"/>
  <c r="G85" i="1"/>
  <c r="F85" i="1"/>
  <c r="E85" i="1"/>
  <c r="D85" i="1"/>
  <c r="H84" i="1"/>
  <c r="G84" i="1"/>
  <c r="F84" i="1"/>
  <c r="E84" i="1"/>
  <c r="D84" i="1"/>
  <c r="H83" i="1"/>
  <c r="G83" i="1"/>
  <c r="F83" i="1"/>
  <c r="E83" i="1"/>
  <c r="D83" i="1"/>
  <c r="H57" i="1"/>
  <c r="G57" i="1"/>
  <c r="F57" i="1"/>
  <c r="E57" i="1"/>
  <c r="D57" i="1"/>
  <c r="H77" i="1"/>
  <c r="G77" i="1"/>
  <c r="F77" i="1"/>
  <c r="E77" i="1"/>
  <c r="D77" i="1"/>
  <c r="H87" i="1"/>
  <c r="G87" i="1"/>
  <c r="F87" i="1"/>
  <c r="E87" i="1"/>
  <c r="D87" i="1"/>
  <c r="H162" i="1"/>
  <c r="G162" i="1"/>
  <c r="F162" i="1"/>
  <c r="E162" i="1"/>
  <c r="D162" i="1"/>
  <c r="H167" i="1"/>
  <c r="G167" i="1"/>
  <c r="F167" i="1"/>
  <c r="E167" i="1"/>
  <c r="D167" i="1"/>
  <c r="H172" i="1"/>
  <c r="G172" i="1"/>
  <c r="F172" i="1"/>
  <c r="E172" i="1"/>
  <c r="D172" i="1"/>
  <c r="H177" i="1"/>
  <c r="G177" i="1"/>
  <c r="F177" i="1"/>
  <c r="E177" i="1"/>
  <c r="D177" i="1"/>
  <c r="H187" i="1"/>
  <c r="G187" i="1"/>
  <c r="F187" i="1"/>
  <c r="E187" i="1"/>
  <c r="D187" i="1"/>
  <c r="H198" i="1"/>
  <c r="H193" i="1" s="1"/>
  <c r="G198" i="1"/>
  <c r="G193" i="1" s="1"/>
  <c r="F198" i="1"/>
  <c r="F193" i="1" s="1"/>
  <c r="E198" i="1"/>
  <c r="E193" i="1" s="1"/>
  <c r="E192" i="1" s="1"/>
  <c r="D198" i="1"/>
  <c r="H71" i="1"/>
  <c r="H66" i="1" s="1"/>
  <c r="G71" i="1"/>
  <c r="G66" i="1" s="1"/>
  <c r="F71" i="1"/>
  <c r="F66" i="1" s="1"/>
  <c r="E71" i="1"/>
  <c r="E66" i="1" s="1"/>
  <c r="D71" i="1"/>
  <c r="D66" i="1" s="1"/>
  <c r="H70" i="1"/>
  <c r="H65" i="1" s="1"/>
  <c r="G70" i="1"/>
  <c r="G65" i="1" s="1"/>
  <c r="F70" i="1"/>
  <c r="F65" i="1" s="1"/>
  <c r="E70" i="1"/>
  <c r="E65" i="1" s="1"/>
  <c r="D70" i="1"/>
  <c r="H69" i="1"/>
  <c r="H64" i="1" s="1"/>
  <c r="G69" i="1"/>
  <c r="G64" i="1" s="1"/>
  <c r="F69" i="1"/>
  <c r="F64" i="1" s="1"/>
  <c r="E69" i="1"/>
  <c r="E64" i="1" s="1"/>
  <c r="D69" i="1"/>
  <c r="H63" i="1"/>
  <c r="G63" i="1"/>
  <c r="F63" i="1"/>
  <c r="H183" i="1"/>
  <c r="G183" i="1"/>
  <c r="F183" i="1"/>
  <c r="F182" i="1" s="1"/>
  <c r="E183" i="1"/>
  <c r="E182" i="1" s="1"/>
  <c r="D183" i="1"/>
  <c r="G214" i="1"/>
  <c r="F215" i="1"/>
  <c r="F214" i="1" s="1"/>
  <c r="E215" i="1"/>
  <c r="E214" i="1" s="1"/>
  <c r="D215" i="1"/>
  <c r="D214" i="1" s="1"/>
  <c r="H219" i="1"/>
  <c r="G219" i="1"/>
  <c r="F219" i="1"/>
  <c r="E219" i="1"/>
  <c r="D219" i="1"/>
  <c r="E149" i="1"/>
  <c r="G32" i="1"/>
  <c r="G27" i="1"/>
  <c r="G150" i="1"/>
  <c r="G130" i="1" s="1"/>
  <c r="G125" i="1" s="1"/>
  <c r="E150" i="1"/>
  <c r="E130" i="1" s="1"/>
  <c r="E125" i="1" s="1"/>
  <c r="H150" i="1"/>
  <c r="H130" i="1" s="1"/>
  <c r="F150" i="1"/>
  <c r="D150" i="1"/>
  <c r="G182" i="1" l="1"/>
  <c r="G128" i="1"/>
  <c r="I192" i="1"/>
  <c r="I128" i="1"/>
  <c r="I23" i="1" s="1"/>
  <c r="D182" i="1"/>
  <c r="D128" i="1"/>
  <c r="H182" i="1"/>
  <c r="H128" i="1"/>
  <c r="H23" i="1" s="1"/>
  <c r="E128" i="1"/>
  <c r="E127" i="1" s="1"/>
  <c r="G147" i="1"/>
  <c r="M17" i="2"/>
  <c r="L17" i="2"/>
  <c r="L5" i="2"/>
  <c r="K17" i="2"/>
  <c r="F147" i="1"/>
  <c r="M11" i="2"/>
  <c r="J32" i="2"/>
  <c r="H37" i="1"/>
  <c r="K11" i="2"/>
  <c r="H32" i="2"/>
  <c r="H82" i="1"/>
  <c r="J152" i="1"/>
  <c r="F32" i="2"/>
  <c r="F130" i="1"/>
  <c r="F125" i="1" s="1"/>
  <c r="K25" i="2"/>
  <c r="M25" i="2"/>
  <c r="C32" i="2"/>
  <c r="K19" i="2"/>
  <c r="E24" i="1"/>
  <c r="D67" i="1"/>
  <c r="G37" i="1"/>
  <c r="J116" i="1"/>
  <c r="H157" i="1"/>
  <c r="E37" i="1"/>
  <c r="D32" i="1"/>
  <c r="E27" i="1"/>
  <c r="H32" i="1"/>
  <c r="H27" i="1"/>
  <c r="E32" i="1"/>
  <c r="H112" i="1"/>
  <c r="D27" i="1"/>
  <c r="G123" i="1"/>
  <c r="G122" i="1" s="1"/>
  <c r="F72" i="1"/>
  <c r="H47" i="1"/>
  <c r="E157" i="1"/>
  <c r="D37" i="1"/>
  <c r="F32" i="1"/>
  <c r="H43" i="1"/>
  <c r="J57" i="1"/>
  <c r="E47" i="1"/>
  <c r="J36" i="1"/>
  <c r="J31" i="1"/>
  <c r="J126" i="1"/>
  <c r="J149" i="1"/>
  <c r="J73" i="1"/>
  <c r="G47" i="1"/>
  <c r="J56" i="1"/>
  <c r="J51" i="1" s="1"/>
  <c r="D51" i="1"/>
  <c r="J34" i="1"/>
  <c r="J29" i="1"/>
  <c r="J138" i="1"/>
  <c r="L19" i="2"/>
  <c r="J159" i="1"/>
  <c r="J177" i="1"/>
  <c r="J198" i="1"/>
  <c r="J193" i="1" s="1"/>
  <c r="J192" i="1" s="1"/>
  <c r="J150" i="1"/>
  <c r="J69" i="1"/>
  <c r="J75" i="1"/>
  <c r="J54" i="1"/>
  <c r="J49" i="1" s="1"/>
  <c r="D49" i="1"/>
  <c r="D44" i="1" s="1"/>
  <c r="J39" i="1"/>
  <c r="J137" i="1"/>
  <c r="G32" i="2"/>
  <c r="D32" i="2"/>
  <c r="J160" i="1"/>
  <c r="J70" i="1"/>
  <c r="D52" i="1"/>
  <c r="F47" i="1"/>
  <c r="L15" i="2"/>
  <c r="M19" i="2"/>
  <c r="L25" i="2"/>
  <c r="K5" i="2"/>
  <c r="J161" i="1"/>
  <c r="F24" i="1"/>
  <c r="F19" i="1" s="1"/>
  <c r="F43" i="1"/>
  <c r="D45" i="1"/>
  <c r="F46" i="1"/>
  <c r="F26" i="1"/>
  <c r="F21" i="1" s="1"/>
  <c r="D43" i="1"/>
  <c r="J53" i="1"/>
  <c r="J48" i="1" s="1"/>
  <c r="J183" i="1"/>
  <c r="J182" i="1" s="1"/>
  <c r="E67" i="1"/>
  <c r="J77" i="1"/>
  <c r="E82" i="1"/>
  <c r="G82" i="1"/>
  <c r="J84" i="1"/>
  <c r="J86" i="1"/>
  <c r="G72" i="1"/>
  <c r="J74" i="1"/>
  <c r="H72" i="1"/>
  <c r="J76" i="1"/>
  <c r="G25" i="1"/>
  <c r="H26" i="1"/>
  <c r="G112" i="1"/>
  <c r="J55" i="1"/>
  <c r="J50" i="1" s="1"/>
  <c r="E26" i="1"/>
  <c r="E21" i="1" s="1"/>
  <c r="D157" i="1"/>
  <c r="J151" i="1"/>
  <c r="E147" i="1"/>
  <c r="J38" i="1"/>
  <c r="J33" i="1"/>
  <c r="J35" i="1"/>
  <c r="J28" i="1"/>
  <c r="J30" i="1"/>
  <c r="J129" i="1"/>
  <c r="J133" i="1"/>
  <c r="J148" i="1"/>
  <c r="J162" i="1"/>
  <c r="J167" i="1"/>
  <c r="J172" i="1"/>
  <c r="J187" i="1"/>
  <c r="I25" i="1"/>
  <c r="I20" i="1" s="1"/>
  <c r="I24" i="1"/>
  <c r="I19" i="1" s="1"/>
  <c r="E43" i="1"/>
  <c r="G43" i="1"/>
  <c r="E45" i="1"/>
  <c r="H45" i="1"/>
  <c r="H25" i="1"/>
  <c r="H20" i="1" s="1"/>
  <c r="G46" i="1"/>
  <c r="G26" i="1"/>
  <c r="G21" i="1" s="1"/>
  <c r="G62" i="1"/>
  <c r="J66" i="1"/>
  <c r="I157" i="1"/>
  <c r="J142" i="1"/>
  <c r="J143" i="1"/>
  <c r="F192" i="1"/>
  <c r="F23" i="1"/>
  <c r="H21" i="1"/>
  <c r="H46" i="1"/>
  <c r="D106" i="1"/>
  <c r="J106" i="1" s="1"/>
  <c r="J111" i="1"/>
  <c r="H62" i="1"/>
  <c r="F44" i="1"/>
  <c r="H67" i="1"/>
  <c r="E63" i="1"/>
  <c r="E62" i="1" s="1"/>
  <c r="J68" i="1"/>
  <c r="D65" i="1"/>
  <c r="J65" i="1" s="1"/>
  <c r="G192" i="1"/>
  <c r="J87" i="1"/>
  <c r="J83" i="1"/>
  <c r="F82" i="1"/>
  <c r="J85" i="1"/>
  <c r="F112" i="1"/>
  <c r="J113" i="1"/>
  <c r="J114" i="1"/>
  <c r="E112" i="1"/>
  <c r="H102" i="1"/>
  <c r="F37" i="1"/>
  <c r="I147" i="1"/>
  <c r="J115" i="1"/>
  <c r="J117" i="1"/>
  <c r="J109" i="1"/>
  <c r="G24" i="1"/>
  <c r="G19" i="1" s="1"/>
  <c r="G157" i="1"/>
  <c r="H147" i="1"/>
  <c r="J219" i="1"/>
  <c r="J158" i="1"/>
  <c r="J71" i="1"/>
  <c r="H125" i="1"/>
  <c r="E19" i="1"/>
  <c r="E44" i="1"/>
  <c r="D147" i="1"/>
  <c r="G44" i="1"/>
  <c r="F45" i="1"/>
  <c r="E46" i="1"/>
  <c r="D130" i="1"/>
  <c r="F67" i="1"/>
  <c r="F62" i="1"/>
  <c r="G52" i="1"/>
  <c r="D72" i="1"/>
  <c r="L11" i="2"/>
  <c r="B32" i="2"/>
  <c r="H192" i="1"/>
  <c r="D64" i="1"/>
  <c r="J64" i="1" s="1"/>
  <c r="H52" i="1"/>
  <c r="F157" i="1"/>
  <c r="F27" i="1"/>
  <c r="D132" i="1"/>
  <c r="J132" i="1" s="1"/>
  <c r="K13" i="2"/>
  <c r="E32" i="2"/>
  <c r="D82" i="1"/>
  <c r="E72" i="1"/>
  <c r="D63" i="1"/>
  <c r="G67" i="1"/>
  <c r="D112" i="1"/>
  <c r="D104" i="1"/>
  <c r="J104" i="1" s="1"/>
  <c r="F52" i="1"/>
  <c r="E52" i="1"/>
  <c r="F124" i="1"/>
  <c r="M5" i="2"/>
  <c r="J130" i="1" l="1"/>
  <c r="F25" i="1"/>
  <c r="G42" i="1"/>
  <c r="K32" i="2"/>
  <c r="L32" i="2"/>
  <c r="G127" i="1"/>
  <c r="D24" i="1"/>
  <c r="J37" i="1"/>
  <c r="J32" i="1"/>
  <c r="G23" i="1"/>
  <c r="G22" i="1" s="1"/>
  <c r="I123" i="1"/>
  <c r="I122" i="1" s="1"/>
  <c r="J112" i="1"/>
  <c r="J27" i="1"/>
  <c r="D47" i="1"/>
  <c r="E23" i="1"/>
  <c r="J52" i="1"/>
  <c r="E123" i="1"/>
  <c r="E122" i="1" s="1"/>
  <c r="F22" i="1"/>
  <c r="J157" i="1"/>
  <c r="J47" i="1"/>
  <c r="M32" i="2"/>
  <c r="J43" i="1"/>
  <c r="J45" i="1"/>
  <c r="H24" i="1"/>
  <c r="H22" i="1" s="1"/>
  <c r="E25" i="1"/>
  <c r="E20" i="1" s="1"/>
  <c r="J108" i="1"/>
  <c r="J63" i="1"/>
  <c r="J82" i="1"/>
  <c r="J72" i="1"/>
  <c r="J67" i="1"/>
  <c r="J147" i="1"/>
  <c r="I127" i="1"/>
  <c r="D46" i="1"/>
  <c r="J46" i="1" s="1"/>
  <c r="D26" i="1"/>
  <c r="J26" i="1" s="1"/>
  <c r="D23" i="1"/>
  <c r="D25" i="1"/>
  <c r="I22" i="1"/>
  <c r="I18" i="1"/>
  <c r="J110" i="1"/>
  <c r="F18" i="1"/>
  <c r="F123" i="1"/>
  <c r="F122" i="1" s="1"/>
  <c r="F127" i="1"/>
  <c r="J128" i="1"/>
  <c r="J124" i="1"/>
  <c r="D19" i="1"/>
  <c r="G103" i="1"/>
  <c r="G102" i="1" s="1"/>
  <c r="H44" i="1"/>
  <c r="H42" i="1" s="1"/>
  <c r="F105" i="1"/>
  <c r="F102" i="1" s="1"/>
  <c r="D123" i="1"/>
  <c r="D127" i="1"/>
  <c r="H127" i="1"/>
  <c r="H123" i="1"/>
  <c r="H122" i="1" s="1"/>
  <c r="F20" i="1"/>
  <c r="F17" i="1" s="1"/>
  <c r="E105" i="1"/>
  <c r="G20" i="1"/>
  <c r="D103" i="1"/>
  <c r="D107" i="1"/>
  <c r="D62" i="1"/>
  <c r="J62" i="1" s="1"/>
  <c r="D125" i="1"/>
  <c r="J125" i="1" s="1"/>
  <c r="F42" i="1"/>
  <c r="E42" i="1"/>
  <c r="H19" i="1" l="1"/>
  <c r="J19" i="1" s="1"/>
  <c r="J105" i="1"/>
  <c r="J23" i="1"/>
  <c r="J24" i="1"/>
  <c r="E22" i="1"/>
  <c r="J107" i="1"/>
  <c r="D18" i="1"/>
  <c r="J103" i="1"/>
  <c r="J25" i="1"/>
  <c r="D42" i="1"/>
  <c r="J42" i="1" s="1"/>
  <c r="D21" i="1"/>
  <c r="J21" i="1" s="1"/>
  <c r="J44" i="1"/>
  <c r="I17" i="1"/>
  <c r="J127" i="1"/>
  <c r="J123" i="1"/>
  <c r="D20" i="1"/>
  <c r="J20" i="1" s="1"/>
  <c r="E102" i="1"/>
  <c r="D22" i="1"/>
  <c r="E18" i="1"/>
  <c r="E17" i="1" s="1"/>
  <c r="H18" i="1"/>
  <c r="H17" i="1" s="1"/>
  <c r="D122" i="1"/>
  <c r="J122" i="1" s="1"/>
  <c r="D102" i="1"/>
  <c r="G18" i="1"/>
  <c r="G17" i="1" s="1"/>
  <c r="J102" i="1" l="1"/>
  <c r="J22" i="1"/>
  <c r="D17" i="1"/>
  <c r="J17" i="1" s="1"/>
  <c r="J18" i="1"/>
</calcChain>
</file>

<file path=xl/sharedStrings.xml><?xml version="1.0" encoding="utf-8"?>
<sst xmlns="http://schemas.openxmlformats.org/spreadsheetml/2006/main" count="316" uniqueCount="77">
  <si>
    <t>Всего</t>
  </si>
  <si>
    <t>Муниципальная программа «Экономическое развитие Тулунского муниципального района» на 2017-2021 годы</t>
  </si>
  <si>
    <t>Всего, в том числе:</t>
  </si>
  <si>
    <t>МБ</t>
  </si>
  <si>
    <t>ОБ</t>
  </si>
  <si>
    <t>ФБ</t>
  </si>
  <si>
    <t>МБСП</t>
  </si>
  <si>
    <t>ИИ</t>
  </si>
  <si>
    <t>Администрация Тулунского муниципального района</t>
  </si>
  <si>
    <t>Ответственный исполнитель, соисполнители, участники</t>
  </si>
  <si>
    <t>Источники финансирования</t>
  </si>
  <si>
    <t>Наименование программы, подпрограммы, основного мероприятия, мероприятия</t>
  </si>
  <si>
    <t>Администарция Тулунского мунципального района</t>
  </si>
  <si>
    <t>Подпрограмма 1 «Поддержка и развитие малого и среднего предпринимательства в Тулунском муниципальном районе» на 2017-2021 годы</t>
  </si>
  <si>
    <t>Расходы (тыс. руб.), годы</t>
  </si>
  <si>
    <t xml:space="preserve">к муниципальной программе </t>
  </si>
  <si>
    <t>"Экономическое развитие</t>
  </si>
  <si>
    <t>Тулунского муниципального района"</t>
  </si>
  <si>
    <t>Местный бюджет (далее – МБ)</t>
  </si>
  <si>
    <t>Средства, областного бюджета, предусмотренные в местном бюджете (далее – ОБ) - при наличии</t>
  </si>
  <si>
    <t>Средства федерального бюджета, предусмотренные в местном бюджете (далее – ФБ) - при наличии</t>
  </si>
  <si>
    <t>Иные источники, предусмотренные в местном бюджете (далее – ИИ) - при наличии</t>
  </si>
  <si>
    <t>Комитет по финансам администрации Тулунского муниципального района</t>
  </si>
  <si>
    <r>
      <t>1.1. Основное мероприятие</t>
    </r>
    <r>
      <rPr>
        <sz val="12"/>
        <color indexed="8"/>
        <rFont val="Times New Roman"/>
        <family val="1"/>
        <charset val="204"/>
      </rPr>
      <t xml:space="preserve"> «Формирование благоприятной внешней среды развития малого и среднего предпринимательства»</t>
    </r>
  </si>
  <si>
    <t>Комитет по образованию администрации Тулунского муниципального района</t>
  </si>
  <si>
    <t>Комитет по культуре администрации, молодежной политике и спорту администрации Тулунского муниципального района</t>
  </si>
  <si>
    <t>Комитет по культуре, молодежной политике и спорту администрации Тулунского муниципального района</t>
  </si>
  <si>
    <t>Комитет по экономике и развитию предпринимательства администрации Тулунского муниципального района</t>
  </si>
  <si>
    <t>М.Б.</t>
  </si>
  <si>
    <t>Местный бюджет</t>
  </si>
  <si>
    <t>Областной бюджет</t>
  </si>
  <si>
    <t>Администрация ТМР</t>
  </si>
  <si>
    <t>Комитет по ЖКХ</t>
  </si>
  <si>
    <t>Комитет по строительству</t>
  </si>
  <si>
    <t>КУМИ</t>
  </si>
  <si>
    <t>Комитет по экономике</t>
  </si>
  <si>
    <t>Финансовое обеспечение выполнения функций ОМС</t>
  </si>
  <si>
    <t>Осущ. полном. по противод. в коррупции</t>
  </si>
  <si>
    <t>Выплата денежного содержания</t>
  </si>
  <si>
    <t>Итого бюджет</t>
  </si>
  <si>
    <t>ИТОГО</t>
  </si>
  <si>
    <t>Осущ. обл. полн. деятельн. администр. комиссий</t>
  </si>
  <si>
    <t>Федеральный бюджет</t>
  </si>
  <si>
    <t>Наименование</t>
  </si>
  <si>
    <t>Осущест. полном. по составл. списков в присяжные заседатели</t>
  </si>
  <si>
    <t>Осущес. обл. полном. на оплату субсидий жилых помещений</t>
  </si>
  <si>
    <t>Осущ. обл. полн. по делам несовешеннолетних</t>
  </si>
  <si>
    <t>Осущ. обл. полн. по архивным докум.</t>
  </si>
  <si>
    <t>Осущ. обл. полн. в сфере труда</t>
  </si>
  <si>
    <t>Осущ. полном. по сост. протоколов</t>
  </si>
  <si>
    <t>РЕСУРСНОЕ ОБЕСПЕЧЕНИЕ РЕАЛИЗАЦИИ МУНИЦИПАЛЬНОЙ ПРОГРАММЫ "ЭКОНОМИЧЕСКОЕ РАЗВИТИЕ ТУЛУНСКОГО МУНИЦИПАЛЬНОГО РАЙОНА" НА 2017-2022 ГОДЫ ЗА СЧЕТ СРЕДСТВ, ПРЕДУСМОТРЕННЫХ В БЮДЖЕТЕ ТУЛУНСКОГО МУНИЦИПАЛЬНОГО РАЙОНА</t>
  </si>
  <si>
    <t>на 2017-2022 годы</t>
  </si>
  <si>
    <t>Подпрограмма 2 "Создание условий для оказания медицинской помощи населению на территории Тулунского муниципального района" на 2017-2021 годы</t>
  </si>
  <si>
    <t>Подпрограмма 3 "Улучшение условий и охраны труда в Тулунском муниципальном районе" на 2017-2021 годы</t>
  </si>
  <si>
    <r>
      <t>2.1. Основное мероприятие</t>
    </r>
    <r>
      <rPr>
        <sz val="12"/>
        <color indexed="8"/>
        <rFont val="Times New Roman"/>
        <family val="1"/>
        <charset val="204"/>
      </rPr>
      <t xml:space="preserve"> "Выплата подъемных врачам (фельдшерам)"</t>
    </r>
  </si>
  <si>
    <r>
      <t>2.2. Основное мероприятие</t>
    </r>
    <r>
      <rPr>
        <sz val="12"/>
        <color indexed="8"/>
        <rFont val="Times New Roman"/>
        <family val="1"/>
        <charset val="204"/>
      </rPr>
      <t xml:space="preserve"> "Частичная компенсация стоимости аренды жилья"</t>
    </r>
  </si>
  <si>
    <r>
      <t>3.1. Основное мероприятие</t>
    </r>
    <r>
      <rPr>
        <sz val="12"/>
        <color indexed="8"/>
        <rFont val="Times New Roman"/>
        <family val="1"/>
        <charset val="204"/>
      </rPr>
      <t xml:space="preserve"> «Улучшение условий и охраны труда в Тулунском муниципальном районе»</t>
    </r>
  </si>
  <si>
    <t>Подпрограмма 4 "Обеспечение деятельности мэра Тулунского муниципального района и Администрации Тулунского муниципального района" на 2017-2021 годы</t>
  </si>
  <si>
    <r>
      <t xml:space="preserve">4.1. </t>
    </r>
    <r>
      <rPr>
        <u/>
        <sz val="12"/>
        <color indexed="8"/>
        <rFont val="Times New Roman"/>
        <family val="1"/>
        <charset val="204"/>
      </rPr>
      <t>Основное мероприятие</t>
    </r>
    <r>
      <rPr>
        <sz val="12"/>
        <color indexed="8"/>
        <rFont val="Times New Roman"/>
        <family val="1"/>
        <charset val="204"/>
      </rPr>
      <t xml:space="preserve"> "Обеспечение деятельности мэра Тулунского мунципального района и администрации Тулунского муниципального района"</t>
    </r>
  </si>
  <si>
    <r>
      <t xml:space="preserve">4.2. </t>
    </r>
    <r>
      <rPr>
        <u/>
        <sz val="12"/>
        <color indexed="8"/>
        <rFont val="Times New Roman"/>
        <family val="1"/>
        <charset val="204"/>
      </rPr>
      <t>Основное мероприятие</t>
    </r>
    <r>
      <rPr>
        <sz val="12"/>
        <color indexed="8"/>
        <rFont val="Times New Roman"/>
        <family val="1"/>
        <charset val="204"/>
      </rPr>
      <t xml:space="preserve"> "Пенсионное обеспечение граждан, замещавших должности мэра Тулунского муниципального района и муниципальных служащих органов местного самоуправления Тулунского муниципального района"</t>
    </r>
  </si>
  <si>
    <r>
      <t xml:space="preserve">4.3. </t>
    </r>
    <r>
      <rPr>
        <u/>
        <sz val="12"/>
        <color indexed="8"/>
        <rFont val="Times New Roman"/>
        <family val="1"/>
        <charset val="204"/>
      </rPr>
      <t>Основное мероприятие</t>
    </r>
    <r>
      <rPr>
        <sz val="12"/>
        <color indexed="8"/>
        <rFont val="Times New Roman"/>
        <family val="1"/>
        <charset val="204"/>
      </rPr>
      <t xml:space="preserve"> "Совершенствование системы учета муниципальной собственности Тулунского муниципального района, проведение оценки и обеспечение имущественных интересов Тулунского муниципального района"</t>
    </r>
  </si>
  <si>
    <r>
      <t xml:space="preserve">4.4. </t>
    </r>
    <r>
      <rPr>
        <u/>
        <sz val="12"/>
        <color indexed="8"/>
        <rFont val="Times New Roman"/>
        <family val="1"/>
        <charset val="204"/>
      </rPr>
      <t>Основное мероприятие</t>
    </r>
    <r>
      <rPr>
        <sz val="12"/>
        <color indexed="8"/>
        <rFont val="Times New Roman"/>
        <family val="1"/>
        <charset val="204"/>
      </rPr>
      <t xml:space="preserve"> "Информационное освещение деятельности органов местного самоуправления Тулунского муниципального района"</t>
    </r>
  </si>
  <si>
    <r>
      <t xml:space="preserve">4.5. </t>
    </r>
    <r>
      <rPr>
        <u/>
        <sz val="12"/>
        <color indexed="8"/>
        <rFont val="Times New Roman"/>
        <family val="1"/>
        <charset val="204"/>
      </rPr>
      <t>Основное мероприятие</t>
    </r>
    <r>
      <rPr>
        <sz val="12"/>
        <color indexed="8"/>
        <rFont val="Times New Roman"/>
        <family val="1"/>
        <charset val="204"/>
      </rPr>
      <t xml:space="preserve"> "Повышение квалификации муниципальных служащих"</t>
    </r>
  </si>
  <si>
    <t>2017г.</t>
  </si>
  <si>
    <t>2018г.</t>
  </si>
  <si>
    <t>2019г.</t>
  </si>
  <si>
    <t>2020г.</t>
  </si>
  <si>
    <t>2021г.</t>
  </si>
  <si>
    <t>2022г.</t>
  </si>
  <si>
    <t xml:space="preserve"> Приложение № 1</t>
  </si>
  <si>
    <t xml:space="preserve">                                    к постановлению Администрации</t>
  </si>
  <si>
    <t xml:space="preserve">                            Тулунского муниципального района</t>
  </si>
  <si>
    <t>Проведение переписи 2020</t>
  </si>
  <si>
    <t xml:space="preserve"> "Приложение № 7 </t>
  </si>
  <si>
    <r>
      <t>2.3. Основное мероприятие</t>
    </r>
    <r>
      <rPr>
        <sz val="12"/>
        <color indexed="8"/>
        <rFont val="Times New Roman"/>
        <family val="1"/>
        <charset val="204"/>
      </rPr>
      <t xml:space="preserve"> "Приобретение (строительство) жилья для молодых специалистов (врачей, фельдшеров), поступивших на работу в структурные подразделения ОГБУЗ «Тулунская городская больница», расположенные на территории Тулунского муниципального района."</t>
    </r>
  </si>
  <si>
    <r>
      <t xml:space="preserve">4.6. </t>
    </r>
    <r>
      <rPr>
        <u/>
        <sz val="12"/>
        <color indexed="8"/>
        <rFont val="Times New Roman"/>
        <family val="1"/>
        <charset val="204"/>
      </rPr>
      <t>Основное мероприятие</t>
    </r>
    <r>
      <rPr>
        <sz val="12"/>
        <color indexed="8"/>
        <rFont val="Times New Roman"/>
        <family val="1"/>
        <charset val="204"/>
      </rPr>
      <t xml:space="preserve"> "Капитальный ремонт здания Администрации Тулунского муниципального района, расположенного по адресу: г. Тулун, ул. Ленина, 75"</t>
    </r>
  </si>
  <si>
    <t>от  29 июня 2020 г. № 85-пг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</si>
</sst>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6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Fill="1" applyBorder="1"/>
    <xf numFmtId="0" fontId="1" fillId="0" borderId="1" xfId="0" applyFont="1" applyBorder="1"/>
    <xf numFmtId="0" fontId="14" fillId="0" borderId="1" xfId="0" applyFont="1" applyBorder="1"/>
    <xf numFmtId="0" fontId="15" fillId="2" borderId="1" xfId="0" applyFont="1" applyFill="1" applyBorder="1"/>
    <xf numFmtId="0" fontId="1" fillId="0" borderId="1" xfId="0" applyFont="1" applyFill="1" applyBorder="1"/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6" fillId="0" borderId="1" xfId="0" applyFont="1" applyBorder="1"/>
    <xf numFmtId="0" fontId="17" fillId="2" borderId="1" xfId="0" applyFont="1" applyFill="1" applyBorder="1"/>
    <xf numFmtId="0" fontId="1" fillId="2" borderId="1" xfId="0" applyFont="1" applyFill="1" applyBorder="1"/>
    <xf numFmtId="0" fontId="6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wrapText="1"/>
    </xf>
    <xf numFmtId="0" fontId="1" fillId="3" borderId="1" xfId="0" applyFont="1" applyFill="1" applyBorder="1"/>
    <xf numFmtId="0" fontId="14" fillId="3" borderId="1" xfId="0" applyFont="1" applyFill="1" applyBorder="1"/>
    <xf numFmtId="0" fontId="14" fillId="0" borderId="1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4"/>
  <sheetViews>
    <sheetView showGridLines="0" tabSelected="1" view="pageBreakPreview" zoomScale="70" zoomScaleNormal="90" zoomScaleSheetLayoutView="70" workbookViewId="0">
      <selection activeCell="C8" sqref="C8"/>
    </sheetView>
  </sheetViews>
  <sheetFormatPr defaultRowHeight="14.4" x14ac:dyDescent="0.3"/>
  <cols>
    <col min="1" max="1" width="41.88671875" style="1" customWidth="1"/>
    <col min="2" max="2" width="30.6640625" style="1" customWidth="1"/>
    <col min="3" max="3" width="27" style="1" customWidth="1"/>
    <col min="4" max="4" width="10.88671875" style="1" customWidth="1"/>
    <col min="5" max="5" width="10.44140625" style="1" customWidth="1"/>
    <col min="6" max="6" width="10.109375" style="1" customWidth="1"/>
    <col min="7" max="7" width="11.33203125" style="1" customWidth="1"/>
    <col min="8" max="9" width="10.5546875" style="1" customWidth="1"/>
    <col min="10" max="10" width="12.88671875" style="1" customWidth="1"/>
  </cols>
  <sheetData>
    <row r="1" spans="1:10" ht="16.5" customHeight="1" x14ac:dyDescent="0.35">
      <c r="A1" s="2"/>
      <c r="B1" s="2"/>
      <c r="C1" s="2"/>
      <c r="D1" s="4"/>
      <c r="E1" s="62" t="s">
        <v>69</v>
      </c>
      <c r="F1" s="63"/>
      <c r="G1" s="63"/>
      <c r="H1" s="63"/>
      <c r="I1" s="63"/>
      <c r="J1" s="63"/>
    </row>
    <row r="2" spans="1:10" ht="16.5" customHeight="1" x14ac:dyDescent="0.35">
      <c r="A2" s="2"/>
      <c r="B2" s="2"/>
      <c r="C2" s="2"/>
      <c r="D2" s="32"/>
      <c r="E2" s="60" t="s">
        <v>70</v>
      </c>
      <c r="F2" s="60"/>
      <c r="G2" s="60"/>
      <c r="H2" s="60"/>
      <c r="I2" s="60"/>
      <c r="J2" s="60"/>
    </row>
    <row r="3" spans="1:10" ht="16.5" customHeight="1" x14ac:dyDescent="0.35">
      <c r="A3" s="2"/>
      <c r="B3" s="2"/>
      <c r="C3" s="2"/>
      <c r="D3" s="32"/>
      <c r="E3" s="65" t="s">
        <v>71</v>
      </c>
      <c r="F3" s="67"/>
      <c r="G3" s="67"/>
      <c r="H3" s="67"/>
      <c r="I3" s="67"/>
      <c r="J3" s="67"/>
    </row>
    <row r="4" spans="1:10" ht="16.5" customHeight="1" x14ac:dyDescent="0.35">
      <c r="A4" s="2"/>
      <c r="B4" s="2"/>
      <c r="C4" s="2"/>
      <c r="D4" s="32"/>
      <c r="E4" s="65" t="s">
        <v>76</v>
      </c>
      <c r="F4" s="65"/>
      <c r="G4" s="65"/>
      <c r="H4" s="65"/>
      <c r="I4" s="65"/>
      <c r="J4" s="67"/>
    </row>
    <row r="5" spans="1:10" ht="16.5" customHeight="1" x14ac:dyDescent="0.35">
      <c r="A5" s="2"/>
      <c r="B5" s="2"/>
      <c r="C5" s="2"/>
      <c r="D5" s="32"/>
      <c r="E5" s="30"/>
      <c r="F5" s="31"/>
      <c r="G5" s="31"/>
      <c r="H5" s="31"/>
      <c r="I5" s="31"/>
      <c r="J5" s="31"/>
    </row>
    <row r="6" spans="1:10" ht="16.5" customHeight="1" x14ac:dyDescent="0.35">
      <c r="A6" s="2"/>
      <c r="B6" s="2"/>
      <c r="C6" s="2"/>
      <c r="D6" s="32"/>
      <c r="E6" s="62" t="s">
        <v>73</v>
      </c>
      <c r="F6" s="63"/>
      <c r="G6" s="63"/>
      <c r="H6" s="63"/>
      <c r="I6" s="63"/>
      <c r="J6" s="63"/>
    </row>
    <row r="7" spans="1:10" ht="18" x14ac:dyDescent="0.35">
      <c r="A7" s="2"/>
      <c r="B7" s="2"/>
      <c r="C7" s="2"/>
      <c r="D7" s="4"/>
      <c r="E7" s="62" t="s">
        <v>15</v>
      </c>
      <c r="F7" s="64"/>
      <c r="G7" s="64"/>
      <c r="H7" s="64"/>
      <c r="I7" s="64"/>
      <c r="J7" s="64"/>
    </row>
    <row r="8" spans="1:10" ht="18" x14ac:dyDescent="0.35">
      <c r="A8" s="2"/>
      <c r="B8" s="2"/>
      <c r="C8" s="2"/>
      <c r="D8" s="4"/>
      <c r="E8" s="65" t="s">
        <v>16</v>
      </c>
      <c r="F8" s="65"/>
      <c r="G8" s="65"/>
      <c r="H8" s="65"/>
      <c r="I8" s="65"/>
      <c r="J8" s="65"/>
    </row>
    <row r="9" spans="1:10" ht="18" x14ac:dyDescent="0.35">
      <c r="A9" s="2"/>
      <c r="B9" s="2"/>
      <c r="C9" s="2"/>
      <c r="D9" s="4"/>
      <c r="E9" s="65" t="s">
        <v>17</v>
      </c>
      <c r="F9" s="65"/>
      <c r="G9" s="65"/>
      <c r="H9" s="65"/>
      <c r="I9" s="65"/>
      <c r="J9" s="65"/>
    </row>
    <row r="10" spans="1:10" ht="18" x14ac:dyDescent="0.35">
      <c r="A10" s="2"/>
      <c r="B10" s="2"/>
      <c r="C10" s="2"/>
      <c r="D10" s="4"/>
      <c r="E10" s="65" t="s">
        <v>51</v>
      </c>
      <c r="F10" s="65"/>
      <c r="G10" s="65"/>
      <c r="H10" s="65"/>
      <c r="I10" s="65"/>
      <c r="J10" s="65"/>
    </row>
    <row r="11" spans="1:10" ht="18" x14ac:dyDescent="0.35">
      <c r="A11" s="2"/>
      <c r="B11" s="2"/>
      <c r="C11" s="2"/>
      <c r="D11" s="4"/>
      <c r="E11" s="4"/>
      <c r="F11" s="4"/>
      <c r="G11" s="4"/>
      <c r="H11" s="4"/>
      <c r="I11" s="25"/>
      <c r="J11" s="4"/>
    </row>
    <row r="12" spans="1:10" ht="60" customHeight="1" x14ac:dyDescent="0.3">
      <c r="A12" s="60" t="s">
        <v>50</v>
      </c>
      <c r="B12" s="61"/>
      <c r="C12" s="61"/>
      <c r="D12" s="61"/>
      <c r="E12" s="61"/>
      <c r="F12" s="61"/>
      <c r="G12" s="61"/>
      <c r="H12" s="61"/>
      <c r="I12" s="61"/>
      <c r="J12" s="61"/>
    </row>
    <row r="13" spans="1:10" ht="18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24" customHeight="1" x14ac:dyDescent="0.3">
      <c r="A14" s="66" t="s">
        <v>11</v>
      </c>
      <c r="B14" s="66" t="s">
        <v>9</v>
      </c>
      <c r="C14" s="66" t="s">
        <v>10</v>
      </c>
      <c r="D14" s="66" t="s">
        <v>14</v>
      </c>
      <c r="E14" s="66"/>
      <c r="F14" s="66"/>
      <c r="G14" s="66"/>
      <c r="H14" s="66"/>
      <c r="I14" s="66"/>
      <c r="J14" s="66"/>
    </row>
    <row r="15" spans="1:10" ht="31.5" customHeight="1" x14ac:dyDescent="0.3">
      <c r="A15" s="66"/>
      <c r="B15" s="66"/>
      <c r="C15" s="66"/>
      <c r="D15" s="11" t="s">
        <v>63</v>
      </c>
      <c r="E15" s="11" t="s">
        <v>64</v>
      </c>
      <c r="F15" s="13" t="s">
        <v>65</v>
      </c>
      <c r="G15" s="11" t="s">
        <v>66</v>
      </c>
      <c r="H15" s="11" t="s">
        <v>67</v>
      </c>
      <c r="I15" s="26" t="s">
        <v>68</v>
      </c>
      <c r="J15" s="11" t="s">
        <v>0</v>
      </c>
    </row>
    <row r="16" spans="1:10" ht="15.6" x14ac:dyDescent="0.3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3">
        <v>6</v>
      </c>
      <c r="G16" s="11">
        <v>7</v>
      </c>
      <c r="H16" s="11">
        <v>8</v>
      </c>
      <c r="I16" s="26">
        <v>8</v>
      </c>
      <c r="J16" s="11">
        <v>9</v>
      </c>
    </row>
    <row r="17" spans="1:10" ht="15.6" x14ac:dyDescent="0.3">
      <c r="A17" s="40" t="s">
        <v>1</v>
      </c>
      <c r="B17" s="40" t="s">
        <v>2</v>
      </c>
      <c r="C17" s="9" t="s">
        <v>0</v>
      </c>
      <c r="D17" s="5">
        <f t="shared" ref="D17:I17" si="0">SUM(D18:D21)</f>
        <v>68833.22100000002</v>
      </c>
      <c r="E17" s="5">
        <f t="shared" si="0"/>
        <v>77150.900000000009</v>
      </c>
      <c r="F17" s="5">
        <f t="shared" si="0"/>
        <v>80200.800000000003</v>
      </c>
      <c r="G17" s="5">
        <f t="shared" si="0"/>
        <v>101271.352</v>
      </c>
      <c r="H17" s="5">
        <f t="shared" si="0"/>
        <v>72410.551999999996</v>
      </c>
      <c r="I17" s="5">
        <f t="shared" si="0"/>
        <v>73938.552000000011</v>
      </c>
      <c r="J17" s="5">
        <f t="shared" ref="J17:J41" si="1">SUM(D17:I17)</f>
        <v>473805.37700000009</v>
      </c>
    </row>
    <row r="18" spans="1:10" ht="31.2" x14ac:dyDescent="0.3">
      <c r="A18" s="40"/>
      <c r="B18" s="40"/>
      <c r="C18" s="9" t="s">
        <v>18</v>
      </c>
      <c r="D18" s="5">
        <f t="shared" ref="D18:I21" si="2">D23+D28+D33+D38</f>
        <v>58440.621000000014</v>
      </c>
      <c r="E18" s="5">
        <f t="shared" si="2"/>
        <v>69879.700000000012</v>
      </c>
      <c r="F18" s="5">
        <f t="shared" si="2"/>
        <v>63903.6</v>
      </c>
      <c r="G18" s="5">
        <f t="shared" si="2"/>
        <v>51664.152000000009</v>
      </c>
      <c r="H18" s="5">
        <f t="shared" si="2"/>
        <v>43912.052000000003</v>
      </c>
      <c r="I18" s="5">
        <f t="shared" ref="I18" si="3">I23+I28+I33+I38</f>
        <v>45749.352000000006</v>
      </c>
      <c r="J18" s="5">
        <f t="shared" si="1"/>
        <v>333549.47700000007</v>
      </c>
    </row>
    <row r="19" spans="1:10" ht="86.25" customHeight="1" x14ac:dyDescent="0.3">
      <c r="A19" s="40"/>
      <c r="B19" s="40"/>
      <c r="C19" s="9" t="s">
        <v>19</v>
      </c>
      <c r="D19" s="5">
        <f t="shared" si="2"/>
        <v>10392.6</v>
      </c>
      <c r="E19" s="5">
        <f t="shared" si="2"/>
        <v>7195.7</v>
      </c>
      <c r="F19" s="5">
        <f t="shared" si="2"/>
        <v>16290.9</v>
      </c>
      <c r="G19" s="5">
        <f t="shared" si="2"/>
        <v>49210.5</v>
      </c>
      <c r="H19" s="5">
        <f t="shared" si="2"/>
        <v>28454.5</v>
      </c>
      <c r="I19" s="5">
        <f t="shared" si="2"/>
        <v>28131.200000000001</v>
      </c>
      <c r="J19" s="5">
        <f t="shared" si="1"/>
        <v>139675.4</v>
      </c>
    </row>
    <row r="20" spans="1:10" ht="86.25" customHeight="1" x14ac:dyDescent="0.3">
      <c r="A20" s="40"/>
      <c r="B20" s="40"/>
      <c r="C20" s="9" t="s">
        <v>20</v>
      </c>
      <c r="D20" s="5">
        <f t="shared" si="2"/>
        <v>0</v>
      </c>
      <c r="E20" s="5">
        <f t="shared" si="2"/>
        <v>75.5</v>
      </c>
      <c r="F20" s="5">
        <f t="shared" si="2"/>
        <v>6.3</v>
      </c>
      <c r="G20" s="5">
        <f t="shared" si="2"/>
        <v>396.7</v>
      </c>
      <c r="H20" s="5">
        <f t="shared" si="2"/>
        <v>44</v>
      </c>
      <c r="I20" s="5">
        <f t="shared" si="2"/>
        <v>58</v>
      </c>
      <c r="J20" s="5">
        <f t="shared" si="1"/>
        <v>580.5</v>
      </c>
    </row>
    <row r="21" spans="1:10" ht="70.5" customHeight="1" x14ac:dyDescent="0.3">
      <c r="A21" s="40"/>
      <c r="B21" s="40"/>
      <c r="C21" s="9" t="s">
        <v>21</v>
      </c>
      <c r="D21" s="5">
        <f t="shared" si="2"/>
        <v>0</v>
      </c>
      <c r="E21" s="5">
        <f t="shared" si="2"/>
        <v>0</v>
      </c>
      <c r="F21" s="5">
        <f t="shared" si="2"/>
        <v>0</v>
      </c>
      <c r="G21" s="5">
        <f t="shared" si="2"/>
        <v>0</v>
      </c>
      <c r="H21" s="5">
        <f t="shared" si="2"/>
        <v>0</v>
      </c>
      <c r="I21" s="5">
        <f t="shared" si="2"/>
        <v>0</v>
      </c>
      <c r="J21" s="5">
        <f t="shared" si="1"/>
        <v>0</v>
      </c>
    </row>
    <row r="22" spans="1:10" ht="15.6" x14ac:dyDescent="0.3">
      <c r="A22" s="40"/>
      <c r="B22" s="40" t="s">
        <v>8</v>
      </c>
      <c r="C22" s="9" t="s">
        <v>0</v>
      </c>
      <c r="D22" s="5">
        <f>SUM(D23:D26)</f>
        <v>66790.305000000008</v>
      </c>
      <c r="E22" s="5">
        <f t="shared" ref="E22:I22" si="4">SUM(E23:E26)</f>
        <v>75065.900000000009</v>
      </c>
      <c r="F22" s="5">
        <f t="shared" si="4"/>
        <v>78068.600000000006</v>
      </c>
      <c r="G22" s="5">
        <f t="shared" si="4"/>
        <v>98632</v>
      </c>
      <c r="H22" s="5">
        <f t="shared" si="4"/>
        <v>69771.199999999997</v>
      </c>
      <c r="I22" s="5">
        <f t="shared" si="4"/>
        <v>71299.199999999997</v>
      </c>
      <c r="J22" s="5">
        <f t="shared" si="1"/>
        <v>459627.20500000007</v>
      </c>
    </row>
    <row r="23" spans="1:10" ht="15.6" x14ac:dyDescent="0.3">
      <c r="A23" s="40"/>
      <c r="B23" s="40"/>
      <c r="C23" s="9" t="s">
        <v>3</v>
      </c>
      <c r="D23" s="5">
        <f t="shared" ref="D23:I25" si="5">D48+D68+D108+D128</f>
        <v>56397.705000000009</v>
      </c>
      <c r="E23" s="5">
        <f t="shared" si="5"/>
        <v>67794.700000000012</v>
      </c>
      <c r="F23" s="5">
        <f t="shared" si="5"/>
        <v>61771.4</v>
      </c>
      <c r="G23" s="5">
        <f t="shared" si="5"/>
        <v>49024.800000000003</v>
      </c>
      <c r="H23" s="5">
        <f t="shared" si="5"/>
        <v>41272.699999999997</v>
      </c>
      <c r="I23" s="5">
        <f t="shared" si="5"/>
        <v>43110</v>
      </c>
      <c r="J23" s="5">
        <f t="shared" si="1"/>
        <v>319371.30500000005</v>
      </c>
    </row>
    <row r="24" spans="1:10" ht="15.6" x14ac:dyDescent="0.3">
      <c r="A24" s="40"/>
      <c r="B24" s="40"/>
      <c r="C24" s="9" t="s">
        <v>4</v>
      </c>
      <c r="D24" s="5">
        <f t="shared" si="5"/>
        <v>10392.6</v>
      </c>
      <c r="E24" s="5">
        <f t="shared" si="5"/>
        <v>7195.7</v>
      </c>
      <c r="F24" s="5">
        <f t="shared" si="5"/>
        <v>16290.9</v>
      </c>
      <c r="G24" s="5">
        <f t="shared" si="5"/>
        <v>49210.5</v>
      </c>
      <c r="H24" s="5">
        <f t="shared" si="5"/>
        <v>28454.5</v>
      </c>
      <c r="I24" s="5">
        <f t="shared" si="5"/>
        <v>28131.200000000001</v>
      </c>
      <c r="J24" s="5">
        <f t="shared" si="1"/>
        <v>139675.4</v>
      </c>
    </row>
    <row r="25" spans="1:10" ht="15.6" x14ac:dyDescent="0.3">
      <c r="A25" s="40"/>
      <c r="B25" s="40"/>
      <c r="C25" s="9" t="s">
        <v>5</v>
      </c>
      <c r="D25" s="5">
        <f t="shared" si="5"/>
        <v>0</v>
      </c>
      <c r="E25" s="5">
        <f t="shared" si="5"/>
        <v>75.5</v>
      </c>
      <c r="F25" s="5">
        <f t="shared" si="5"/>
        <v>6.3</v>
      </c>
      <c r="G25" s="5">
        <f t="shared" si="5"/>
        <v>396.7</v>
      </c>
      <c r="H25" s="5">
        <f t="shared" si="5"/>
        <v>44</v>
      </c>
      <c r="I25" s="5">
        <f t="shared" si="5"/>
        <v>58</v>
      </c>
      <c r="J25" s="5">
        <f t="shared" si="1"/>
        <v>580.5</v>
      </c>
    </row>
    <row r="26" spans="1:10" ht="15.6" x14ac:dyDescent="0.3">
      <c r="A26" s="40"/>
      <c r="B26" s="40"/>
      <c r="C26" s="9" t="s">
        <v>7</v>
      </c>
      <c r="D26" s="5">
        <f t="shared" ref="D26:I26" si="6">D51+D71+D111</f>
        <v>0</v>
      </c>
      <c r="E26" s="5">
        <f t="shared" si="6"/>
        <v>0</v>
      </c>
      <c r="F26" s="5">
        <f t="shared" si="6"/>
        <v>0</v>
      </c>
      <c r="G26" s="5">
        <f t="shared" si="6"/>
        <v>0</v>
      </c>
      <c r="H26" s="5">
        <f t="shared" si="6"/>
        <v>0</v>
      </c>
      <c r="I26" s="5">
        <f t="shared" si="6"/>
        <v>0</v>
      </c>
      <c r="J26" s="5">
        <f t="shared" si="1"/>
        <v>0</v>
      </c>
    </row>
    <row r="27" spans="1:10" ht="15.6" x14ac:dyDescent="0.3">
      <c r="A27" s="40"/>
      <c r="B27" s="54" t="s">
        <v>22</v>
      </c>
      <c r="C27" s="9" t="s">
        <v>0</v>
      </c>
      <c r="D27" s="5">
        <f t="shared" ref="D27:I27" si="7">SUM(D28:D31)</f>
        <v>483</v>
      </c>
      <c r="E27" s="5">
        <f t="shared" si="7"/>
        <v>490.6</v>
      </c>
      <c r="F27" s="5">
        <f t="shared" si="7"/>
        <v>501.7</v>
      </c>
      <c r="G27" s="5">
        <f t="shared" si="7"/>
        <v>833.5</v>
      </c>
      <c r="H27" s="5">
        <f t="shared" si="7"/>
        <v>833.5</v>
      </c>
      <c r="I27" s="5">
        <f t="shared" si="7"/>
        <v>833.5</v>
      </c>
      <c r="J27" s="5">
        <f t="shared" si="1"/>
        <v>3975.8</v>
      </c>
    </row>
    <row r="28" spans="1:10" ht="15.6" x14ac:dyDescent="0.3">
      <c r="A28" s="40"/>
      <c r="B28" s="55"/>
      <c r="C28" s="9" t="s">
        <v>3</v>
      </c>
      <c r="D28" s="7">
        <f t="shared" ref="D28:H31" si="8">D168</f>
        <v>483</v>
      </c>
      <c r="E28" s="7">
        <f t="shared" si="8"/>
        <v>490.6</v>
      </c>
      <c r="F28" s="7">
        <f t="shared" si="8"/>
        <v>501.7</v>
      </c>
      <c r="G28" s="7">
        <f t="shared" si="8"/>
        <v>833.5</v>
      </c>
      <c r="H28" s="7">
        <f t="shared" si="8"/>
        <v>833.5</v>
      </c>
      <c r="I28" s="7">
        <f t="shared" ref="I28" si="9">I168</f>
        <v>833.5</v>
      </c>
      <c r="J28" s="5">
        <f t="shared" si="1"/>
        <v>3975.8</v>
      </c>
    </row>
    <row r="29" spans="1:10" ht="15.6" x14ac:dyDescent="0.3">
      <c r="A29" s="40"/>
      <c r="B29" s="55"/>
      <c r="C29" s="9" t="s">
        <v>4</v>
      </c>
      <c r="D29" s="7">
        <f t="shared" si="8"/>
        <v>0</v>
      </c>
      <c r="E29" s="7">
        <f t="shared" si="8"/>
        <v>0</v>
      </c>
      <c r="F29" s="7">
        <f t="shared" si="8"/>
        <v>0</v>
      </c>
      <c r="G29" s="7">
        <f t="shared" si="8"/>
        <v>0</v>
      </c>
      <c r="H29" s="7">
        <f t="shared" si="8"/>
        <v>0</v>
      </c>
      <c r="I29" s="7">
        <f t="shared" ref="I29" si="10">I169</f>
        <v>0</v>
      </c>
      <c r="J29" s="5">
        <f t="shared" si="1"/>
        <v>0</v>
      </c>
    </row>
    <row r="30" spans="1:10" ht="15.6" x14ac:dyDescent="0.3">
      <c r="A30" s="40"/>
      <c r="B30" s="55"/>
      <c r="C30" s="9" t="s">
        <v>5</v>
      </c>
      <c r="D30" s="7">
        <f t="shared" si="8"/>
        <v>0</v>
      </c>
      <c r="E30" s="7">
        <f t="shared" si="8"/>
        <v>0</v>
      </c>
      <c r="F30" s="7">
        <f t="shared" si="8"/>
        <v>0</v>
      </c>
      <c r="G30" s="7">
        <f t="shared" si="8"/>
        <v>0</v>
      </c>
      <c r="H30" s="7">
        <f t="shared" si="8"/>
        <v>0</v>
      </c>
      <c r="I30" s="7">
        <f t="shared" ref="I30" si="11">I170</f>
        <v>0</v>
      </c>
      <c r="J30" s="5">
        <f t="shared" si="1"/>
        <v>0</v>
      </c>
    </row>
    <row r="31" spans="1:10" ht="15.6" x14ac:dyDescent="0.3">
      <c r="A31" s="40"/>
      <c r="B31" s="56"/>
      <c r="C31" s="9" t="s">
        <v>7</v>
      </c>
      <c r="D31" s="7">
        <f t="shared" si="8"/>
        <v>0</v>
      </c>
      <c r="E31" s="7">
        <f t="shared" si="8"/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ref="I31" si="12">I171</f>
        <v>0</v>
      </c>
      <c r="J31" s="5">
        <f t="shared" si="1"/>
        <v>0</v>
      </c>
    </row>
    <row r="32" spans="1:10" ht="15.6" x14ac:dyDescent="0.3">
      <c r="A32" s="40"/>
      <c r="B32" s="57" t="s">
        <v>24</v>
      </c>
      <c r="C32" s="9" t="s">
        <v>0</v>
      </c>
      <c r="D32" s="5">
        <f t="shared" ref="D32:I32" si="13">SUM(D33:D36)</f>
        <v>1319.4</v>
      </c>
      <c r="E32" s="5">
        <f t="shared" si="13"/>
        <v>1349</v>
      </c>
      <c r="F32" s="5">
        <f t="shared" si="13"/>
        <v>1379.7</v>
      </c>
      <c r="G32" s="5">
        <f t="shared" si="13"/>
        <v>1528.0519999999999</v>
      </c>
      <c r="H32" s="5">
        <f t="shared" si="13"/>
        <v>1528.0519999999999</v>
      </c>
      <c r="I32" s="5">
        <f t="shared" si="13"/>
        <v>1528.0519999999999</v>
      </c>
      <c r="J32" s="5">
        <f t="shared" si="1"/>
        <v>8632.2559999999994</v>
      </c>
    </row>
    <row r="33" spans="1:10" ht="15.6" x14ac:dyDescent="0.3">
      <c r="A33" s="40"/>
      <c r="B33" s="58"/>
      <c r="C33" s="9" t="s">
        <v>3</v>
      </c>
      <c r="D33" s="7">
        <f t="shared" ref="D33:H36" si="14">D173</f>
        <v>1319.4</v>
      </c>
      <c r="E33" s="7">
        <f t="shared" si="14"/>
        <v>1349</v>
      </c>
      <c r="F33" s="7">
        <f t="shared" si="14"/>
        <v>1379.7</v>
      </c>
      <c r="G33" s="7">
        <f t="shared" si="14"/>
        <v>1528.0519999999999</v>
      </c>
      <c r="H33" s="7">
        <f t="shared" si="14"/>
        <v>1528.0519999999999</v>
      </c>
      <c r="I33" s="7">
        <f t="shared" ref="I33" si="15">I173</f>
        <v>1528.0519999999999</v>
      </c>
      <c r="J33" s="5">
        <f t="shared" si="1"/>
        <v>8632.2559999999994</v>
      </c>
    </row>
    <row r="34" spans="1:10" ht="15.6" x14ac:dyDescent="0.3">
      <c r="A34" s="40"/>
      <c r="B34" s="58"/>
      <c r="C34" s="9" t="s">
        <v>4</v>
      </c>
      <c r="D34" s="7">
        <f t="shared" si="14"/>
        <v>0</v>
      </c>
      <c r="E34" s="7">
        <f t="shared" si="14"/>
        <v>0</v>
      </c>
      <c r="F34" s="7">
        <f t="shared" si="14"/>
        <v>0</v>
      </c>
      <c r="G34" s="7">
        <f t="shared" si="14"/>
        <v>0</v>
      </c>
      <c r="H34" s="7">
        <f t="shared" si="14"/>
        <v>0</v>
      </c>
      <c r="I34" s="7">
        <f t="shared" ref="I34" si="16">I174</f>
        <v>0</v>
      </c>
      <c r="J34" s="5">
        <f t="shared" si="1"/>
        <v>0</v>
      </c>
    </row>
    <row r="35" spans="1:10" ht="15.6" x14ac:dyDescent="0.3">
      <c r="A35" s="40"/>
      <c r="B35" s="58"/>
      <c r="C35" s="9" t="s">
        <v>5</v>
      </c>
      <c r="D35" s="7">
        <f t="shared" si="14"/>
        <v>0</v>
      </c>
      <c r="E35" s="7">
        <f t="shared" si="14"/>
        <v>0</v>
      </c>
      <c r="F35" s="7">
        <f t="shared" si="14"/>
        <v>0</v>
      </c>
      <c r="G35" s="7">
        <f t="shared" si="14"/>
        <v>0</v>
      </c>
      <c r="H35" s="7">
        <f t="shared" si="14"/>
        <v>0</v>
      </c>
      <c r="I35" s="7">
        <f t="shared" ref="I35" si="17">I175</f>
        <v>0</v>
      </c>
      <c r="J35" s="5">
        <f t="shared" si="1"/>
        <v>0</v>
      </c>
    </row>
    <row r="36" spans="1:10" ht="15.6" x14ac:dyDescent="0.3">
      <c r="A36" s="40"/>
      <c r="B36" s="59"/>
      <c r="C36" s="9" t="s">
        <v>7</v>
      </c>
      <c r="D36" s="7">
        <f t="shared" si="14"/>
        <v>0</v>
      </c>
      <c r="E36" s="7">
        <f t="shared" si="14"/>
        <v>0</v>
      </c>
      <c r="F36" s="7">
        <f t="shared" si="14"/>
        <v>0</v>
      </c>
      <c r="G36" s="7">
        <f t="shared" si="14"/>
        <v>0</v>
      </c>
      <c r="H36" s="7">
        <f t="shared" si="14"/>
        <v>0</v>
      </c>
      <c r="I36" s="7">
        <f t="shared" ref="I36" si="18">I176</f>
        <v>0</v>
      </c>
      <c r="J36" s="5">
        <f t="shared" si="1"/>
        <v>0</v>
      </c>
    </row>
    <row r="37" spans="1:10" ht="15.6" x14ac:dyDescent="0.3">
      <c r="A37" s="40"/>
      <c r="B37" s="53" t="s">
        <v>26</v>
      </c>
      <c r="C37" s="9" t="s">
        <v>0</v>
      </c>
      <c r="D37" s="5">
        <f t="shared" ref="D37:I37" si="19">SUM(D38:D41)</f>
        <v>240.51599999999999</v>
      </c>
      <c r="E37" s="5">
        <f t="shared" si="19"/>
        <v>245.4</v>
      </c>
      <c r="F37" s="5">
        <f t="shared" si="19"/>
        <v>250.8</v>
      </c>
      <c r="G37" s="5">
        <f t="shared" si="19"/>
        <v>277.8</v>
      </c>
      <c r="H37" s="5">
        <f t="shared" si="19"/>
        <v>277.8</v>
      </c>
      <c r="I37" s="5">
        <f t="shared" si="19"/>
        <v>277.8</v>
      </c>
      <c r="J37" s="5">
        <f t="shared" si="1"/>
        <v>1570.116</v>
      </c>
    </row>
    <row r="38" spans="1:10" ht="15.6" x14ac:dyDescent="0.3">
      <c r="A38" s="40"/>
      <c r="B38" s="53"/>
      <c r="C38" s="9" t="s">
        <v>3</v>
      </c>
      <c r="D38" s="7">
        <f t="shared" ref="D38:H39" si="20">D178</f>
        <v>240.51599999999999</v>
      </c>
      <c r="E38" s="7">
        <f t="shared" si="20"/>
        <v>245.4</v>
      </c>
      <c r="F38" s="7">
        <f t="shared" si="20"/>
        <v>250.8</v>
      </c>
      <c r="G38" s="7">
        <f t="shared" si="20"/>
        <v>277.8</v>
      </c>
      <c r="H38" s="7">
        <f t="shared" si="20"/>
        <v>277.8</v>
      </c>
      <c r="I38" s="7">
        <f t="shared" ref="I38" si="21">I178</f>
        <v>277.8</v>
      </c>
      <c r="J38" s="5">
        <f t="shared" si="1"/>
        <v>1570.116</v>
      </c>
    </row>
    <row r="39" spans="1:10" ht="15.6" x14ac:dyDescent="0.3">
      <c r="A39" s="40"/>
      <c r="B39" s="53"/>
      <c r="C39" s="9" t="s">
        <v>4</v>
      </c>
      <c r="D39" s="7">
        <f t="shared" si="20"/>
        <v>0</v>
      </c>
      <c r="E39" s="7">
        <f t="shared" si="20"/>
        <v>0</v>
      </c>
      <c r="F39" s="7">
        <f t="shared" si="20"/>
        <v>0</v>
      </c>
      <c r="G39" s="7">
        <f t="shared" si="20"/>
        <v>0</v>
      </c>
      <c r="H39" s="7">
        <f t="shared" si="20"/>
        <v>0</v>
      </c>
      <c r="I39" s="7">
        <f t="shared" ref="I39" si="22">I179</f>
        <v>0</v>
      </c>
      <c r="J39" s="5">
        <f t="shared" si="1"/>
        <v>0</v>
      </c>
    </row>
    <row r="40" spans="1:10" ht="15.6" x14ac:dyDescent="0.3">
      <c r="A40" s="40"/>
      <c r="B40" s="53"/>
      <c r="C40" s="9" t="s">
        <v>5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5">
        <f t="shared" si="1"/>
        <v>0</v>
      </c>
    </row>
    <row r="41" spans="1:10" ht="15.6" x14ac:dyDescent="0.3">
      <c r="A41" s="40"/>
      <c r="B41" s="53"/>
      <c r="C41" s="9" t="s">
        <v>7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5">
        <f t="shared" si="1"/>
        <v>0</v>
      </c>
    </row>
    <row r="42" spans="1:10" ht="15.6" x14ac:dyDescent="0.3">
      <c r="A42" s="40" t="s">
        <v>13</v>
      </c>
      <c r="B42" s="40" t="s">
        <v>2</v>
      </c>
      <c r="C42" s="9" t="s">
        <v>0</v>
      </c>
      <c r="D42" s="5">
        <f t="shared" ref="D42:I42" si="23">SUM(D43:D46)</f>
        <v>670.4</v>
      </c>
      <c r="E42" s="5">
        <f t="shared" si="23"/>
        <v>735.3</v>
      </c>
      <c r="F42" s="5">
        <f t="shared" si="23"/>
        <v>760.9</v>
      </c>
      <c r="G42" s="5">
        <f t="shared" si="23"/>
        <v>225.5</v>
      </c>
      <c r="H42" s="5">
        <f t="shared" si="23"/>
        <v>660.9</v>
      </c>
      <c r="I42" s="5">
        <f t="shared" si="23"/>
        <v>660.9</v>
      </c>
      <c r="J42" s="5">
        <f t="shared" ref="J42:J57" si="24">SUM(D42:I42)</f>
        <v>3713.9</v>
      </c>
    </row>
    <row r="43" spans="1:10" ht="15.6" x14ac:dyDescent="0.3">
      <c r="A43" s="40"/>
      <c r="B43" s="40"/>
      <c r="C43" s="9" t="s">
        <v>3</v>
      </c>
      <c r="D43" s="5">
        <f t="shared" ref="D43:H46" si="25">D48</f>
        <v>670.4</v>
      </c>
      <c r="E43" s="5">
        <f t="shared" si="25"/>
        <v>735.3</v>
      </c>
      <c r="F43" s="5">
        <f t="shared" si="25"/>
        <v>760.9</v>
      </c>
      <c r="G43" s="5">
        <f t="shared" si="25"/>
        <v>225.5</v>
      </c>
      <c r="H43" s="5">
        <f t="shared" si="25"/>
        <v>660.9</v>
      </c>
      <c r="I43" s="5">
        <f t="shared" ref="I43" si="26">I48</f>
        <v>660.9</v>
      </c>
      <c r="J43" s="5">
        <f t="shared" si="24"/>
        <v>3713.9</v>
      </c>
    </row>
    <row r="44" spans="1:10" ht="15.6" x14ac:dyDescent="0.3">
      <c r="A44" s="40"/>
      <c r="B44" s="40"/>
      <c r="C44" s="9" t="s">
        <v>4</v>
      </c>
      <c r="D44" s="5">
        <f t="shared" si="25"/>
        <v>0</v>
      </c>
      <c r="E44" s="5">
        <f t="shared" si="25"/>
        <v>0</v>
      </c>
      <c r="F44" s="5">
        <f t="shared" si="25"/>
        <v>0</v>
      </c>
      <c r="G44" s="5">
        <f t="shared" si="25"/>
        <v>0</v>
      </c>
      <c r="H44" s="5">
        <f t="shared" si="25"/>
        <v>0</v>
      </c>
      <c r="I44" s="5">
        <f t="shared" ref="I44" si="27">I49</f>
        <v>0</v>
      </c>
      <c r="J44" s="5">
        <f t="shared" si="24"/>
        <v>0</v>
      </c>
    </row>
    <row r="45" spans="1:10" ht="15.6" x14ac:dyDescent="0.3">
      <c r="A45" s="40"/>
      <c r="B45" s="40"/>
      <c r="C45" s="9" t="s">
        <v>5</v>
      </c>
      <c r="D45" s="5">
        <f t="shared" si="25"/>
        <v>0</v>
      </c>
      <c r="E45" s="5">
        <f t="shared" si="25"/>
        <v>0</v>
      </c>
      <c r="F45" s="5">
        <f t="shared" si="25"/>
        <v>0</v>
      </c>
      <c r="G45" s="5">
        <f t="shared" si="25"/>
        <v>0</v>
      </c>
      <c r="H45" s="5">
        <f t="shared" si="25"/>
        <v>0</v>
      </c>
      <c r="I45" s="5">
        <f t="shared" ref="I45" si="28">I50</f>
        <v>0</v>
      </c>
      <c r="J45" s="5">
        <f t="shared" si="24"/>
        <v>0</v>
      </c>
    </row>
    <row r="46" spans="1:10" ht="15.6" x14ac:dyDescent="0.3">
      <c r="A46" s="40"/>
      <c r="B46" s="40"/>
      <c r="C46" s="9" t="s">
        <v>7</v>
      </c>
      <c r="D46" s="5">
        <f t="shared" si="25"/>
        <v>0</v>
      </c>
      <c r="E46" s="5">
        <f t="shared" si="25"/>
        <v>0</v>
      </c>
      <c r="F46" s="5">
        <f t="shared" si="25"/>
        <v>0</v>
      </c>
      <c r="G46" s="5">
        <f t="shared" si="25"/>
        <v>0</v>
      </c>
      <c r="H46" s="5">
        <f t="shared" si="25"/>
        <v>0</v>
      </c>
      <c r="I46" s="5">
        <f t="shared" ref="I46" si="29">I51</f>
        <v>0</v>
      </c>
      <c r="J46" s="5">
        <f t="shared" si="24"/>
        <v>0</v>
      </c>
    </row>
    <row r="47" spans="1:10" ht="15.6" customHeight="1" x14ac:dyDescent="0.3">
      <c r="A47" s="40"/>
      <c r="B47" s="40" t="s">
        <v>27</v>
      </c>
      <c r="C47" s="9" t="s">
        <v>0</v>
      </c>
      <c r="D47" s="5">
        <f t="shared" ref="D47" si="30">SUM(D48:D51)</f>
        <v>670.4</v>
      </c>
      <c r="E47" s="5">
        <f t="shared" ref="E47:J47" si="31">SUM(E48:E51)</f>
        <v>735.3</v>
      </c>
      <c r="F47" s="5">
        <f t="shared" si="31"/>
        <v>760.9</v>
      </c>
      <c r="G47" s="5">
        <f t="shared" si="31"/>
        <v>225.5</v>
      </c>
      <c r="H47" s="5">
        <f t="shared" si="31"/>
        <v>660.9</v>
      </c>
      <c r="I47" s="5">
        <f t="shared" si="31"/>
        <v>660.9</v>
      </c>
      <c r="J47" s="5">
        <f t="shared" si="31"/>
        <v>3713.9</v>
      </c>
    </row>
    <row r="48" spans="1:10" ht="15.6" x14ac:dyDescent="0.3">
      <c r="A48" s="40"/>
      <c r="B48" s="41"/>
      <c r="C48" s="9" t="s">
        <v>3</v>
      </c>
      <c r="D48" s="5">
        <f>D53</f>
        <v>670.4</v>
      </c>
      <c r="E48" s="5">
        <f t="shared" ref="E48:J48" si="32">E53</f>
        <v>735.3</v>
      </c>
      <c r="F48" s="5">
        <f t="shared" si="32"/>
        <v>760.9</v>
      </c>
      <c r="G48" s="5">
        <f t="shared" si="32"/>
        <v>225.5</v>
      </c>
      <c r="H48" s="5">
        <f t="shared" si="32"/>
        <v>660.9</v>
      </c>
      <c r="I48" s="5">
        <f t="shared" si="32"/>
        <v>660.9</v>
      </c>
      <c r="J48" s="5">
        <f t="shared" si="32"/>
        <v>3713.9</v>
      </c>
    </row>
    <row r="49" spans="1:10" ht="15.6" x14ac:dyDescent="0.3">
      <c r="A49" s="40"/>
      <c r="B49" s="41"/>
      <c r="C49" s="9" t="s">
        <v>4</v>
      </c>
      <c r="D49" s="5">
        <f>D54</f>
        <v>0</v>
      </c>
      <c r="E49" s="5">
        <f t="shared" ref="E49:J49" si="33">E54</f>
        <v>0</v>
      </c>
      <c r="F49" s="5">
        <f t="shared" si="33"/>
        <v>0</v>
      </c>
      <c r="G49" s="5">
        <f t="shared" si="33"/>
        <v>0</v>
      </c>
      <c r="H49" s="5">
        <f t="shared" si="33"/>
        <v>0</v>
      </c>
      <c r="I49" s="5">
        <f t="shared" si="33"/>
        <v>0</v>
      </c>
      <c r="J49" s="5">
        <f t="shared" si="33"/>
        <v>0</v>
      </c>
    </row>
    <row r="50" spans="1:10" ht="15.6" x14ac:dyDescent="0.3">
      <c r="A50" s="40"/>
      <c r="B50" s="41"/>
      <c r="C50" s="9" t="s">
        <v>5</v>
      </c>
      <c r="D50" s="5">
        <f>D55</f>
        <v>0</v>
      </c>
      <c r="E50" s="5">
        <f t="shared" ref="E50:J50" si="34">E55</f>
        <v>0</v>
      </c>
      <c r="F50" s="5">
        <f t="shared" si="34"/>
        <v>0</v>
      </c>
      <c r="G50" s="5">
        <f t="shared" si="34"/>
        <v>0</v>
      </c>
      <c r="H50" s="5">
        <f t="shared" si="34"/>
        <v>0</v>
      </c>
      <c r="I50" s="5">
        <f t="shared" si="34"/>
        <v>0</v>
      </c>
      <c r="J50" s="5">
        <f t="shared" si="34"/>
        <v>0</v>
      </c>
    </row>
    <row r="51" spans="1:10" ht="15.6" x14ac:dyDescent="0.3">
      <c r="A51" s="40"/>
      <c r="B51" s="41"/>
      <c r="C51" s="9" t="s">
        <v>7</v>
      </c>
      <c r="D51" s="5">
        <f>D56</f>
        <v>0</v>
      </c>
      <c r="E51" s="5">
        <f t="shared" ref="E51:J51" si="35">E56</f>
        <v>0</v>
      </c>
      <c r="F51" s="5">
        <f t="shared" si="35"/>
        <v>0</v>
      </c>
      <c r="G51" s="5">
        <f t="shared" si="35"/>
        <v>0</v>
      </c>
      <c r="H51" s="5">
        <f t="shared" si="35"/>
        <v>0</v>
      </c>
      <c r="I51" s="5">
        <f t="shared" si="35"/>
        <v>0</v>
      </c>
      <c r="J51" s="5">
        <f t="shared" si="35"/>
        <v>0</v>
      </c>
    </row>
    <row r="52" spans="1:10" ht="15.6" x14ac:dyDescent="0.3">
      <c r="A52" s="51" t="s">
        <v>23</v>
      </c>
      <c r="B52" s="38" t="s">
        <v>2</v>
      </c>
      <c r="C52" s="10" t="s">
        <v>0</v>
      </c>
      <c r="D52" s="6">
        <f t="shared" ref="D52:I52" si="36">SUM(D53:D56)</f>
        <v>670.4</v>
      </c>
      <c r="E52" s="6">
        <f t="shared" si="36"/>
        <v>735.3</v>
      </c>
      <c r="F52" s="6">
        <f t="shared" si="36"/>
        <v>760.9</v>
      </c>
      <c r="G52" s="6">
        <f t="shared" si="36"/>
        <v>225.5</v>
      </c>
      <c r="H52" s="6">
        <f t="shared" si="36"/>
        <v>660.9</v>
      </c>
      <c r="I52" s="6">
        <f t="shared" si="36"/>
        <v>660.9</v>
      </c>
      <c r="J52" s="6">
        <f t="shared" si="24"/>
        <v>3713.9</v>
      </c>
    </row>
    <row r="53" spans="1:10" ht="15.6" x14ac:dyDescent="0.3">
      <c r="A53" s="51"/>
      <c r="B53" s="38"/>
      <c r="C53" s="10" t="s">
        <v>3</v>
      </c>
      <c r="D53" s="6">
        <f t="shared" ref="D53:H56" si="37">D58</f>
        <v>670.4</v>
      </c>
      <c r="E53" s="6">
        <f t="shared" si="37"/>
        <v>735.3</v>
      </c>
      <c r="F53" s="6">
        <f t="shared" si="37"/>
        <v>760.9</v>
      </c>
      <c r="G53" s="6">
        <f t="shared" si="37"/>
        <v>225.5</v>
      </c>
      <c r="H53" s="6">
        <f t="shared" si="37"/>
        <v>660.9</v>
      </c>
      <c r="I53" s="6">
        <f t="shared" ref="I53" si="38">I58</f>
        <v>660.9</v>
      </c>
      <c r="J53" s="6">
        <f t="shared" si="24"/>
        <v>3713.9</v>
      </c>
    </row>
    <row r="54" spans="1:10" ht="15.6" x14ac:dyDescent="0.3">
      <c r="A54" s="51"/>
      <c r="B54" s="38"/>
      <c r="C54" s="10" t="s">
        <v>4</v>
      </c>
      <c r="D54" s="6">
        <f t="shared" si="37"/>
        <v>0</v>
      </c>
      <c r="E54" s="6">
        <f t="shared" si="37"/>
        <v>0</v>
      </c>
      <c r="F54" s="6">
        <f t="shared" si="37"/>
        <v>0</v>
      </c>
      <c r="G54" s="6">
        <f t="shared" si="37"/>
        <v>0</v>
      </c>
      <c r="H54" s="6">
        <f t="shared" si="37"/>
        <v>0</v>
      </c>
      <c r="I54" s="6">
        <f t="shared" ref="I54" si="39">I59</f>
        <v>0</v>
      </c>
      <c r="J54" s="6">
        <f t="shared" si="24"/>
        <v>0</v>
      </c>
    </row>
    <row r="55" spans="1:10" ht="15.6" x14ac:dyDescent="0.3">
      <c r="A55" s="51"/>
      <c r="B55" s="38"/>
      <c r="C55" s="10" t="s">
        <v>5</v>
      </c>
      <c r="D55" s="6">
        <f t="shared" si="37"/>
        <v>0</v>
      </c>
      <c r="E55" s="6">
        <f t="shared" si="37"/>
        <v>0</v>
      </c>
      <c r="F55" s="6">
        <f t="shared" si="37"/>
        <v>0</v>
      </c>
      <c r="G55" s="6">
        <f t="shared" si="37"/>
        <v>0</v>
      </c>
      <c r="H55" s="6">
        <f t="shared" si="37"/>
        <v>0</v>
      </c>
      <c r="I55" s="6">
        <f t="shared" ref="I55" si="40">I60</f>
        <v>0</v>
      </c>
      <c r="J55" s="6">
        <f t="shared" si="24"/>
        <v>0</v>
      </c>
    </row>
    <row r="56" spans="1:10" ht="15.6" x14ac:dyDescent="0.3">
      <c r="A56" s="51"/>
      <c r="B56" s="38"/>
      <c r="C56" s="10" t="s">
        <v>7</v>
      </c>
      <c r="D56" s="6">
        <f t="shared" si="37"/>
        <v>0</v>
      </c>
      <c r="E56" s="6">
        <f t="shared" si="37"/>
        <v>0</v>
      </c>
      <c r="F56" s="6">
        <f t="shared" si="37"/>
        <v>0</v>
      </c>
      <c r="G56" s="6">
        <f t="shared" si="37"/>
        <v>0</v>
      </c>
      <c r="H56" s="6">
        <f t="shared" si="37"/>
        <v>0</v>
      </c>
      <c r="I56" s="6">
        <f t="shared" ref="I56" si="41">I61</f>
        <v>0</v>
      </c>
      <c r="J56" s="6">
        <f t="shared" si="24"/>
        <v>0</v>
      </c>
    </row>
    <row r="57" spans="1:10" ht="15.6" x14ac:dyDescent="0.3">
      <c r="A57" s="51"/>
      <c r="B57" s="38" t="s">
        <v>12</v>
      </c>
      <c r="C57" s="10" t="s">
        <v>0</v>
      </c>
      <c r="D57" s="6">
        <f t="shared" ref="D57:I57" si="42">SUM(D58:D61)</f>
        <v>670.4</v>
      </c>
      <c r="E57" s="6">
        <f t="shared" si="42"/>
        <v>735.3</v>
      </c>
      <c r="F57" s="6">
        <f t="shared" si="42"/>
        <v>760.9</v>
      </c>
      <c r="G57" s="6">
        <f t="shared" si="42"/>
        <v>225.5</v>
      </c>
      <c r="H57" s="6">
        <f t="shared" si="42"/>
        <v>660.9</v>
      </c>
      <c r="I57" s="6">
        <f t="shared" si="42"/>
        <v>660.9</v>
      </c>
      <c r="J57" s="6">
        <f t="shared" si="24"/>
        <v>3713.9</v>
      </c>
    </row>
    <row r="58" spans="1:10" ht="15.6" x14ac:dyDescent="0.3">
      <c r="A58" s="51"/>
      <c r="B58" s="38"/>
      <c r="C58" s="10" t="s">
        <v>3</v>
      </c>
      <c r="D58" s="6">
        <v>670.4</v>
      </c>
      <c r="E58" s="6">
        <v>735.3</v>
      </c>
      <c r="F58" s="6">
        <v>760.9</v>
      </c>
      <c r="G58" s="6">
        <v>225.5</v>
      </c>
      <c r="H58" s="6">
        <v>660.9</v>
      </c>
      <c r="I58" s="6">
        <v>660.9</v>
      </c>
      <c r="J58" s="6">
        <f>SUM(D58:I58)</f>
        <v>3713.9</v>
      </c>
    </row>
    <row r="59" spans="1:10" ht="15.6" x14ac:dyDescent="0.3">
      <c r="A59" s="51"/>
      <c r="B59" s="38"/>
      <c r="C59" s="10" t="s">
        <v>4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f>SUM(D59:I59)</f>
        <v>0</v>
      </c>
    </row>
    <row r="60" spans="1:10" ht="15.6" x14ac:dyDescent="0.3">
      <c r="A60" s="51"/>
      <c r="B60" s="38"/>
      <c r="C60" s="10" t="s">
        <v>5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f>SUM(D60:I60)</f>
        <v>0</v>
      </c>
    </row>
    <row r="61" spans="1:10" ht="15.6" x14ac:dyDescent="0.3">
      <c r="A61" s="51"/>
      <c r="B61" s="38"/>
      <c r="C61" s="10" t="s">
        <v>7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f>SUM(D61:I61)</f>
        <v>0</v>
      </c>
    </row>
    <row r="62" spans="1:10" ht="15.6" x14ac:dyDescent="0.3">
      <c r="A62" s="40" t="s">
        <v>52</v>
      </c>
      <c r="B62" s="40" t="s">
        <v>2</v>
      </c>
      <c r="C62" s="9" t="s">
        <v>0</v>
      </c>
      <c r="D62" s="5">
        <f t="shared" ref="D62:I62" si="43">SUM(D63:D66)</f>
        <v>358.22500000000002</v>
      </c>
      <c r="E62" s="5">
        <f t="shared" si="43"/>
        <v>86.2</v>
      </c>
      <c r="F62" s="5">
        <f t="shared" si="43"/>
        <v>160</v>
      </c>
      <c r="G62" s="5">
        <f t="shared" si="43"/>
        <v>160</v>
      </c>
      <c r="H62" s="5">
        <f t="shared" si="43"/>
        <v>1160</v>
      </c>
      <c r="I62" s="5">
        <f t="shared" si="43"/>
        <v>1160</v>
      </c>
      <c r="J62" s="5">
        <f t="shared" ref="J62:J87" si="44">SUM(D62:I62)</f>
        <v>3084.4250000000002</v>
      </c>
    </row>
    <row r="63" spans="1:10" ht="15.6" x14ac:dyDescent="0.3">
      <c r="A63" s="40"/>
      <c r="B63" s="40"/>
      <c r="C63" s="9" t="s">
        <v>3</v>
      </c>
      <c r="D63" s="5">
        <f t="shared" ref="D63:H66" si="45">D68</f>
        <v>358.22500000000002</v>
      </c>
      <c r="E63" s="5">
        <f t="shared" si="45"/>
        <v>86.2</v>
      </c>
      <c r="F63" s="5">
        <f t="shared" si="45"/>
        <v>160</v>
      </c>
      <c r="G63" s="5">
        <f t="shared" si="45"/>
        <v>160</v>
      </c>
      <c r="H63" s="5">
        <f t="shared" si="45"/>
        <v>1160</v>
      </c>
      <c r="I63" s="5">
        <f t="shared" ref="I63" si="46">I68</f>
        <v>1160</v>
      </c>
      <c r="J63" s="5">
        <f t="shared" si="44"/>
        <v>3084.4250000000002</v>
      </c>
    </row>
    <row r="64" spans="1:10" ht="15.6" x14ac:dyDescent="0.3">
      <c r="A64" s="40"/>
      <c r="B64" s="40"/>
      <c r="C64" s="9" t="s">
        <v>4</v>
      </c>
      <c r="D64" s="5">
        <f t="shared" si="45"/>
        <v>0</v>
      </c>
      <c r="E64" s="5">
        <f t="shared" si="45"/>
        <v>0</v>
      </c>
      <c r="F64" s="5">
        <f t="shared" si="45"/>
        <v>0</v>
      </c>
      <c r="G64" s="5">
        <f t="shared" si="45"/>
        <v>0</v>
      </c>
      <c r="H64" s="5">
        <f t="shared" si="45"/>
        <v>0</v>
      </c>
      <c r="I64" s="5">
        <f t="shared" ref="I64" si="47">I69</f>
        <v>0</v>
      </c>
      <c r="J64" s="5">
        <f t="shared" si="44"/>
        <v>0</v>
      </c>
    </row>
    <row r="65" spans="1:10" ht="15.6" x14ac:dyDescent="0.3">
      <c r="A65" s="40"/>
      <c r="B65" s="40"/>
      <c r="C65" s="9" t="s">
        <v>5</v>
      </c>
      <c r="D65" s="5">
        <f t="shared" si="45"/>
        <v>0</v>
      </c>
      <c r="E65" s="5">
        <f t="shared" si="45"/>
        <v>0</v>
      </c>
      <c r="F65" s="5">
        <f t="shared" si="45"/>
        <v>0</v>
      </c>
      <c r="G65" s="5">
        <f t="shared" si="45"/>
        <v>0</v>
      </c>
      <c r="H65" s="5">
        <f t="shared" si="45"/>
        <v>0</v>
      </c>
      <c r="I65" s="5">
        <f t="shared" ref="I65" si="48">I70</f>
        <v>0</v>
      </c>
      <c r="J65" s="5">
        <f t="shared" si="44"/>
        <v>0</v>
      </c>
    </row>
    <row r="66" spans="1:10" ht="15.6" x14ac:dyDescent="0.3">
      <c r="A66" s="40"/>
      <c r="B66" s="40"/>
      <c r="C66" s="9" t="s">
        <v>7</v>
      </c>
      <c r="D66" s="5">
        <f t="shared" si="45"/>
        <v>0</v>
      </c>
      <c r="E66" s="5">
        <f t="shared" si="45"/>
        <v>0</v>
      </c>
      <c r="F66" s="5">
        <f t="shared" si="45"/>
        <v>0</v>
      </c>
      <c r="G66" s="5">
        <f t="shared" si="45"/>
        <v>0</v>
      </c>
      <c r="H66" s="5">
        <f t="shared" si="45"/>
        <v>0</v>
      </c>
      <c r="I66" s="5">
        <f t="shared" ref="I66" si="49">I71</f>
        <v>0</v>
      </c>
      <c r="J66" s="5">
        <f t="shared" si="44"/>
        <v>0</v>
      </c>
    </row>
    <row r="67" spans="1:10" ht="15.6" x14ac:dyDescent="0.3">
      <c r="A67" s="40"/>
      <c r="B67" s="40" t="s">
        <v>8</v>
      </c>
      <c r="C67" s="9" t="s">
        <v>0</v>
      </c>
      <c r="D67" s="5">
        <f t="shared" ref="D67:I67" si="50">SUM(D68:D71)</f>
        <v>358.22500000000002</v>
      </c>
      <c r="E67" s="5">
        <f t="shared" si="50"/>
        <v>86.2</v>
      </c>
      <c r="F67" s="5">
        <f t="shared" si="50"/>
        <v>160</v>
      </c>
      <c r="G67" s="5">
        <f t="shared" si="50"/>
        <v>160</v>
      </c>
      <c r="H67" s="5">
        <f t="shared" si="50"/>
        <v>1160</v>
      </c>
      <c r="I67" s="5">
        <f t="shared" si="50"/>
        <v>1160</v>
      </c>
      <c r="J67" s="5">
        <f t="shared" si="44"/>
        <v>3084.4250000000002</v>
      </c>
    </row>
    <row r="68" spans="1:10" ht="15.6" x14ac:dyDescent="0.3">
      <c r="A68" s="40"/>
      <c r="B68" s="40"/>
      <c r="C68" s="9" t="s">
        <v>3</v>
      </c>
      <c r="D68" s="5">
        <f>D78+D88+D98</f>
        <v>358.22500000000002</v>
      </c>
      <c r="E68" s="5">
        <f t="shared" ref="E68:I68" si="51">E78+E88+E98</f>
        <v>86.2</v>
      </c>
      <c r="F68" s="5">
        <f t="shared" si="51"/>
        <v>160</v>
      </c>
      <c r="G68" s="5">
        <f t="shared" si="51"/>
        <v>160</v>
      </c>
      <c r="H68" s="5">
        <f t="shared" si="51"/>
        <v>1160</v>
      </c>
      <c r="I68" s="5">
        <f t="shared" si="51"/>
        <v>1160</v>
      </c>
      <c r="J68" s="5">
        <f t="shared" si="44"/>
        <v>3084.4250000000002</v>
      </c>
    </row>
    <row r="69" spans="1:10" ht="15.6" x14ac:dyDescent="0.3">
      <c r="A69" s="40"/>
      <c r="B69" s="40"/>
      <c r="C69" s="9" t="s">
        <v>4</v>
      </c>
      <c r="D69" s="5">
        <f t="shared" ref="D69:H71" si="52">D79+D89</f>
        <v>0</v>
      </c>
      <c r="E69" s="5">
        <f t="shared" si="52"/>
        <v>0</v>
      </c>
      <c r="F69" s="5">
        <f t="shared" si="52"/>
        <v>0</v>
      </c>
      <c r="G69" s="5">
        <f t="shared" si="52"/>
        <v>0</v>
      </c>
      <c r="H69" s="5">
        <f t="shared" si="52"/>
        <v>0</v>
      </c>
      <c r="I69" s="5">
        <f t="shared" ref="I69" si="53">I79+I89</f>
        <v>0</v>
      </c>
      <c r="J69" s="5">
        <f t="shared" si="44"/>
        <v>0</v>
      </c>
    </row>
    <row r="70" spans="1:10" ht="15.6" x14ac:dyDescent="0.3">
      <c r="A70" s="40"/>
      <c r="B70" s="40"/>
      <c r="C70" s="9" t="s">
        <v>5</v>
      </c>
      <c r="D70" s="5">
        <f t="shared" si="52"/>
        <v>0</v>
      </c>
      <c r="E70" s="5">
        <f t="shared" si="52"/>
        <v>0</v>
      </c>
      <c r="F70" s="5">
        <f t="shared" si="52"/>
        <v>0</v>
      </c>
      <c r="G70" s="5">
        <f t="shared" si="52"/>
        <v>0</v>
      </c>
      <c r="H70" s="5">
        <f t="shared" si="52"/>
        <v>0</v>
      </c>
      <c r="I70" s="5">
        <f t="shared" ref="I70" si="54">I80+I90</f>
        <v>0</v>
      </c>
      <c r="J70" s="5">
        <f t="shared" si="44"/>
        <v>0</v>
      </c>
    </row>
    <row r="71" spans="1:10" ht="15.6" x14ac:dyDescent="0.3">
      <c r="A71" s="40"/>
      <c r="B71" s="40"/>
      <c r="C71" s="9" t="s">
        <v>7</v>
      </c>
      <c r="D71" s="5">
        <f t="shared" si="52"/>
        <v>0</v>
      </c>
      <c r="E71" s="5">
        <f t="shared" si="52"/>
        <v>0</v>
      </c>
      <c r="F71" s="5">
        <f t="shared" si="52"/>
        <v>0</v>
      </c>
      <c r="G71" s="5">
        <f t="shared" si="52"/>
        <v>0</v>
      </c>
      <c r="H71" s="5">
        <f t="shared" si="52"/>
        <v>0</v>
      </c>
      <c r="I71" s="5">
        <f t="shared" ref="I71" si="55">I81+I91</f>
        <v>0</v>
      </c>
      <c r="J71" s="5">
        <f t="shared" si="44"/>
        <v>0</v>
      </c>
    </row>
    <row r="72" spans="1:10" ht="15.6" x14ac:dyDescent="0.3">
      <c r="A72" s="42" t="s">
        <v>54</v>
      </c>
      <c r="B72" s="45" t="s">
        <v>2</v>
      </c>
      <c r="C72" s="10" t="s">
        <v>0</v>
      </c>
      <c r="D72" s="6">
        <f t="shared" ref="D72:I72" si="56">SUM(D73:D76)</f>
        <v>300</v>
      </c>
      <c r="E72" s="6">
        <f t="shared" si="56"/>
        <v>9.3000000000000007</v>
      </c>
      <c r="F72" s="6">
        <f t="shared" si="56"/>
        <v>100</v>
      </c>
      <c r="G72" s="6">
        <f t="shared" si="56"/>
        <v>100</v>
      </c>
      <c r="H72" s="6">
        <f t="shared" si="56"/>
        <v>100</v>
      </c>
      <c r="I72" s="6">
        <f t="shared" si="56"/>
        <v>100</v>
      </c>
      <c r="J72" s="6">
        <f t="shared" si="44"/>
        <v>709.3</v>
      </c>
    </row>
    <row r="73" spans="1:10" ht="15.6" x14ac:dyDescent="0.3">
      <c r="A73" s="43"/>
      <c r="B73" s="46"/>
      <c r="C73" s="10" t="s">
        <v>3</v>
      </c>
      <c r="D73" s="6">
        <f t="shared" ref="D73:H76" si="57">D78</f>
        <v>300</v>
      </c>
      <c r="E73" s="6">
        <f t="shared" si="57"/>
        <v>9.3000000000000007</v>
      </c>
      <c r="F73" s="6">
        <f t="shared" si="57"/>
        <v>100</v>
      </c>
      <c r="G73" s="6">
        <f t="shared" si="57"/>
        <v>100</v>
      </c>
      <c r="H73" s="6">
        <f t="shared" si="57"/>
        <v>100</v>
      </c>
      <c r="I73" s="6">
        <f t="shared" ref="I73" si="58">I78</f>
        <v>100</v>
      </c>
      <c r="J73" s="6">
        <f t="shared" si="44"/>
        <v>709.3</v>
      </c>
    </row>
    <row r="74" spans="1:10" ht="15.6" x14ac:dyDescent="0.3">
      <c r="A74" s="43"/>
      <c r="B74" s="46"/>
      <c r="C74" s="10" t="s">
        <v>4</v>
      </c>
      <c r="D74" s="6">
        <f t="shared" si="57"/>
        <v>0</v>
      </c>
      <c r="E74" s="6">
        <f t="shared" si="57"/>
        <v>0</v>
      </c>
      <c r="F74" s="6">
        <f t="shared" si="57"/>
        <v>0</v>
      </c>
      <c r="G74" s="6">
        <f t="shared" si="57"/>
        <v>0</v>
      </c>
      <c r="H74" s="6">
        <f t="shared" si="57"/>
        <v>0</v>
      </c>
      <c r="I74" s="6">
        <f t="shared" ref="I74" si="59">I79</f>
        <v>0</v>
      </c>
      <c r="J74" s="6">
        <f t="shared" si="44"/>
        <v>0</v>
      </c>
    </row>
    <row r="75" spans="1:10" ht="15.6" x14ac:dyDescent="0.3">
      <c r="A75" s="43"/>
      <c r="B75" s="46"/>
      <c r="C75" s="10" t="s">
        <v>5</v>
      </c>
      <c r="D75" s="6">
        <f t="shared" si="57"/>
        <v>0</v>
      </c>
      <c r="E75" s="6">
        <f t="shared" si="57"/>
        <v>0</v>
      </c>
      <c r="F75" s="6">
        <f t="shared" si="57"/>
        <v>0</v>
      </c>
      <c r="G75" s="6">
        <f t="shared" si="57"/>
        <v>0</v>
      </c>
      <c r="H75" s="6">
        <f t="shared" si="57"/>
        <v>0</v>
      </c>
      <c r="I75" s="6">
        <f t="shared" ref="I75" si="60">I80</f>
        <v>0</v>
      </c>
      <c r="J75" s="6">
        <f t="shared" si="44"/>
        <v>0</v>
      </c>
    </row>
    <row r="76" spans="1:10" ht="15.6" x14ac:dyDescent="0.3">
      <c r="A76" s="43"/>
      <c r="B76" s="47"/>
      <c r="C76" s="10" t="s">
        <v>7</v>
      </c>
      <c r="D76" s="6">
        <f t="shared" si="57"/>
        <v>0</v>
      </c>
      <c r="E76" s="6">
        <f t="shared" si="57"/>
        <v>0</v>
      </c>
      <c r="F76" s="6">
        <f t="shared" si="57"/>
        <v>0</v>
      </c>
      <c r="G76" s="6">
        <f t="shared" si="57"/>
        <v>0</v>
      </c>
      <c r="H76" s="6">
        <f t="shared" si="57"/>
        <v>0</v>
      </c>
      <c r="I76" s="6">
        <f t="shared" ref="I76" si="61">I81</f>
        <v>0</v>
      </c>
      <c r="J76" s="6">
        <f t="shared" si="44"/>
        <v>0</v>
      </c>
    </row>
    <row r="77" spans="1:10" ht="15.6" x14ac:dyDescent="0.3">
      <c r="A77" s="43"/>
      <c r="B77" s="38" t="s">
        <v>8</v>
      </c>
      <c r="C77" s="10" t="s">
        <v>0</v>
      </c>
      <c r="D77" s="6">
        <f t="shared" ref="D77:I77" si="62">SUM(D78:D81)</f>
        <v>300</v>
      </c>
      <c r="E77" s="6">
        <f t="shared" si="62"/>
        <v>9.3000000000000007</v>
      </c>
      <c r="F77" s="6">
        <f t="shared" si="62"/>
        <v>100</v>
      </c>
      <c r="G77" s="6">
        <f t="shared" si="62"/>
        <v>100</v>
      </c>
      <c r="H77" s="6">
        <f t="shared" si="62"/>
        <v>100</v>
      </c>
      <c r="I77" s="6">
        <f t="shared" si="62"/>
        <v>100</v>
      </c>
      <c r="J77" s="6">
        <f t="shared" si="44"/>
        <v>709.3</v>
      </c>
    </row>
    <row r="78" spans="1:10" ht="15.6" x14ac:dyDescent="0.3">
      <c r="A78" s="43"/>
      <c r="B78" s="38"/>
      <c r="C78" s="10" t="s">
        <v>3</v>
      </c>
      <c r="D78" s="6">
        <v>300</v>
      </c>
      <c r="E78" s="6">
        <v>9.3000000000000007</v>
      </c>
      <c r="F78" s="6">
        <v>100</v>
      </c>
      <c r="G78" s="6">
        <v>100</v>
      </c>
      <c r="H78" s="6">
        <v>100</v>
      </c>
      <c r="I78" s="6">
        <v>100</v>
      </c>
      <c r="J78" s="6">
        <f t="shared" si="44"/>
        <v>709.3</v>
      </c>
    </row>
    <row r="79" spans="1:10" ht="15.6" x14ac:dyDescent="0.3">
      <c r="A79" s="43"/>
      <c r="B79" s="38"/>
      <c r="C79" s="10" t="s">
        <v>4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f t="shared" si="44"/>
        <v>0</v>
      </c>
    </row>
    <row r="80" spans="1:10" ht="15.6" x14ac:dyDescent="0.3">
      <c r="A80" s="43"/>
      <c r="B80" s="38"/>
      <c r="C80" s="10" t="s">
        <v>5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f t="shared" si="44"/>
        <v>0</v>
      </c>
    </row>
    <row r="81" spans="1:10" ht="15.6" x14ac:dyDescent="0.3">
      <c r="A81" s="44"/>
      <c r="B81" s="38"/>
      <c r="C81" s="10" t="s">
        <v>7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f t="shared" si="44"/>
        <v>0</v>
      </c>
    </row>
    <row r="82" spans="1:10" ht="15.6" x14ac:dyDescent="0.3">
      <c r="A82" s="48" t="s">
        <v>55</v>
      </c>
      <c r="B82" s="38" t="s">
        <v>2</v>
      </c>
      <c r="C82" s="10" t="s">
        <v>0</v>
      </c>
      <c r="D82" s="6">
        <f t="shared" ref="D82:I82" si="63">SUM(D83:D86)</f>
        <v>58.225000000000001</v>
      </c>
      <c r="E82" s="6">
        <f t="shared" si="63"/>
        <v>76.900000000000006</v>
      </c>
      <c r="F82" s="6">
        <f t="shared" si="63"/>
        <v>60</v>
      </c>
      <c r="G82" s="6">
        <f t="shared" si="63"/>
        <v>60</v>
      </c>
      <c r="H82" s="6">
        <f t="shared" si="63"/>
        <v>60</v>
      </c>
      <c r="I82" s="6">
        <f t="shared" si="63"/>
        <v>60</v>
      </c>
      <c r="J82" s="6">
        <f t="shared" si="44"/>
        <v>375.125</v>
      </c>
    </row>
    <row r="83" spans="1:10" ht="15.6" x14ac:dyDescent="0.3">
      <c r="A83" s="49"/>
      <c r="B83" s="38"/>
      <c r="C83" s="10" t="s">
        <v>3</v>
      </c>
      <c r="D83" s="6">
        <f t="shared" ref="D83:H86" si="64">D88</f>
        <v>58.225000000000001</v>
      </c>
      <c r="E83" s="6">
        <f t="shared" si="64"/>
        <v>76.900000000000006</v>
      </c>
      <c r="F83" s="6">
        <f t="shared" si="64"/>
        <v>60</v>
      </c>
      <c r="G83" s="6">
        <f t="shared" si="64"/>
        <v>60</v>
      </c>
      <c r="H83" s="6">
        <f t="shared" si="64"/>
        <v>60</v>
      </c>
      <c r="I83" s="6">
        <f t="shared" ref="I83" si="65">I88</f>
        <v>60</v>
      </c>
      <c r="J83" s="6">
        <f t="shared" si="44"/>
        <v>375.125</v>
      </c>
    </row>
    <row r="84" spans="1:10" ht="15.6" x14ac:dyDescent="0.3">
      <c r="A84" s="49"/>
      <c r="B84" s="38"/>
      <c r="C84" s="10" t="s">
        <v>4</v>
      </c>
      <c r="D84" s="6">
        <f t="shared" si="64"/>
        <v>0</v>
      </c>
      <c r="E84" s="6">
        <f t="shared" si="64"/>
        <v>0</v>
      </c>
      <c r="F84" s="6">
        <f t="shared" si="64"/>
        <v>0</v>
      </c>
      <c r="G84" s="6">
        <f t="shared" si="64"/>
        <v>0</v>
      </c>
      <c r="H84" s="6">
        <f t="shared" si="64"/>
        <v>0</v>
      </c>
      <c r="I84" s="6">
        <f t="shared" ref="I84" si="66">I89</f>
        <v>0</v>
      </c>
      <c r="J84" s="6">
        <f t="shared" si="44"/>
        <v>0</v>
      </c>
    </row>
    <row r="85" spans="1:10" ht="15.6" x14ac:dyDescent="0.3">
      <c r="A85" s="49"/>
      <c r="B85" s="38"/>
      <c r="C85" s="10" t="s">
        <v>5</v>
      </c>
      <c r="D85" s="6">
        <f t="shared" si="64"/>
        <v>0</v>
      </c>
      <c r="E85" s="6">
        <f t="shared" si="64"/>
        <v>0</v>
      </c>
      <c r="F85" s="6">
        <f t="shared" si="64"/>
        <v>0</v>
      </c>
      <c r="G85" s="6">
        <f t="shared" si="64"/>
        <v>0</v>
      </c>
      <c r="H85" s="6">
        <f t="shared" si="64"/>
        <v>0</v>
      </c>
      <c r="I85" s="6">
        <f t="shared" ref="I85" si="67">I90</f>
        <v>0</v>
      </c>
      <c r="J85" s="6">
        <f t="shared" si="44"/>
        <v>0</v>
      </c>
    </row>
    <row r="86" spans="1:10" ht="15.6" x14ac:dyDescent="0.3">
      <c r="A86" s="49"/>
      <c r="B86" s="38"/>
      <c r="C86" s="10" t="s">
        <v>7</v>
      </c>
      <c r="D86" s="6">
        <f t="shared" si="64"/>
        <v>0</v>
      </c>
      <c r="E86" s="6">
        <f t="shared" si="64"/>
        <v>0</v>
      </c>
      <c r="F86" s="6">
        <f t="shared" si="64"/>
        <v>0</v>
      </c>
      <c r="G86" s="6">
        <f t="shared" si="64"/>
        <v>0</v>
      </c>
      <c r="H86" s="6">
        <f t="shared" si="64"/>
        <v>0</v>
      </c>
      <c r="I86" s="6">
        <f t="shared" ref="I86" si="68">I91</f>
        <v>0</v>
      </c>
      <c r="J86" s="6">
        <f t="shared" si="44"/>
        <v>0</v>
      </c>
    </row>
    <row r="87" spans="1:10" ht="15.6" x14ac:dyDescent="0.3">
      <c r="A87" s="49"/>
      <c r="B87" s="38" t="s">
        <v>8</v>
      </c>
      <c r="C87" s="10" t="s">
        <v>0</v>
      </c>
      <c r="D87" s="6">
        <f t="shared" ref="D87:I87" si="69">SUM(D88:D91)</f>
        <v>58.225000000000001</v>
      </c>
      <c r="E87" s="6">
        <f t="shared" si="69"/>
        <v>76.900000000000006</v>
      </c>
      <c r="F87" s="6">
        <f t="shared" si="69"/>
        <v>60</v>
      </c>
      <c r="G87" s="6">
        <f t="shared" si="69"/>
        <v>60</v>
      </c>
      <c r="H87" s="6">
        <f t="shared" si="69"/>
        <v>60</v>
      </c>
      <c r="I87" s="6">
        <f t="shared" si="69"/>
        <v>60</v>
      </c>
      <c r="J87" s="6">
        <f t="shared" si="44"/>
        <v>375.125</v>
      </c>
    </row>
    <row r="88" spans="1:10" ht="15.6" x14ac:dyDescent="0.3">
      <c r="A88" s="49"/>
      <c r="B88" s="38"/>
      <c r="C88" s="10" t="s">
        <v>3</v>
      </c>
      <c r="D88" s="6">
        <v>58.225000000000001</v>
      </c>
      <c r="E88" s="6">
        <v>76.900000000000006</v>
      </c>
      <c r="F88" s="6">
        <v>60</v>
      </c>
      <c r="G88" s="6">
        <v>60</v>
      </c>
      <c r="H88" s="6">
        <v>60</v>
      </c>
      <c r="I88" s="6">
        <v>60</v>
      </c>
      <c r="J88" s="6">
        <f>SUM(D88:I88)</f>
        <v>375.125</v>
      </c>
    </row>
    <row r="89" spans="1:10" ht="15.6" x14ac:dyDescent="0.3">
      <c r="A89" s="49"/>
      <c r="B89" s="38"/>
      <c r="C89" s="10" t="s">
        <v>4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f>SUM(D89:I89)</f>
        <v>0</v>
      </c>
    </row>
    <row r="90" spans="1:10" ht="15.6" x14ac:dyDescent="0.3">
      <c r="A90" s="49"/>
      <c r="B90" s="38"/>
      <c r="C90" s="10" t="s">
        <v>5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f>SUM(D90:I90)</f>
        <v>0</v>
      </c>
    </row>
    <row r="91" spans="1:10" ht="15.6" x14ac:dyDescent="0.3">
      <c r="A91" s="50"/>
      <c r="B91" s="38"/>
      <c r="C91" s="10" t="s">
        <v>7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f>SUM(D91:I91)</f>
        <v>0</v>
      </c>
    </row>
    <row r="92" spans="1:10" ht="15.6" x14ac:dyDescent="0.3">
      <c r="A92" s="51" t="s">
        <v>74</v>
      </c>
      <c r="B92" s="38" t="s">
        <v>2</v>
      </c>
      <c r="C92" s="36" t="s">
        <v>0</v>
      </c>
      <c r="D92" s="6">
        <f t="shared" ref="D92:I92" si="70">SUM(D93:D96)</f>
        <v>0</v>
      </c>
      <c r="E92" s="6">
        <f t="shared" si="70"/>
        <v>0</v>
      </c>
      <c r="F92" s="6">
        <f t="shared" si="70"/>
        <v>0</v>
      </c>
      <c r="G92" s="6">
        <f t="shared" si="70"/>
        <v>0</v>
      </c>
      <c r="H92" s="6">
        <f t="shared" si="70"/>
        <v>1000</v>
      </c>
      <c r="I92" s="6">
        <f t="shared" si="70"/>
        <v>1000</v>
      </c>
      <c r="J92" s="6">
        <f t="shared" ref="J92:J97" si="71">SUM(D92:I92)</f>
        <v>2000</v>
      </c>
    </row>
    <row r="93" spans="1:10" ht="15.6" x14ac:dyDescent="0.3">
      <c r="A93" s="51"/>
      <c r="B93" s="38"/>
      <c r="C93" s="36" t="s">
        <v>3</v>
      </c>
      <c r="D93" s="6">
        <f t="shared" ref="D93:I96" si="72">D98</f>
        <v>0</v>
      </c>
      <c r="E93" s="6">
        <f t="shared" si="72"/>
        <v>0</v>
      </c>
      <c r="F93" s="6">
        <f t="shared" si="72"/>
        <v>0</v>
      </c>
      <c r="G93" s="6">
        <f t="shared" si="72"/>
        <v>0</v>
      </c>
      <c r="H93" s="6">
        <f t="shared" si="72"/>
        <v>1000</v>
      </c>
      <c r="I93" s="6">
        <f t="shared" si="72"/>
        <v>1000</v>
      </c>
      <c r="J93" s="6">
        <f t="shared" si="71"/>
        <v>2000</v>
      </c>
    </row>
    <row r="94" spans="1:10" ht="15.6" x14ac:dyDescent="0.3">
      <c r="A94" s="51"/>
      <c r="B94" s="38"/>
      <c r="C94" s="36" t="s">
        <v>4</v>
      </c>
      <c r="D94" s="6">
        <f t="shared" ref="D94:H94" si="73">D99</f>
        <v>0</v>
      </c>
      <c r="E94" s="6">
        <f t="shared" si="73"/>
        <v>0</v>
      </c>
      <c r="F94" s="6">
        <f t="shared" si="73"/>
        <v>0</v>
      </c>
      <c r="G94" s="6">
        <f t="shared" si="73"/>
        <v>0</v>
      </c>
      <c r="H94" s="6">
        <f t="shared" si="73"/>
        <v>0</v>
      </c>
      <c r="I94" s="6">
        <f t="shared" si="72"/>
        <v>0</v>
      </c>
      <c r="J94" s="6">
        <f t="shared" si="71"/>
        <v>0</v>
      </c>
    </row>
    <row r="95" spans="1:10" ht="15.6" x14ac:dyDescent="0.3">
      <c r="A95" s="51"/>
      <c r="B95" s="38"/>
      <c r="C95" s="36" t="s">
        <v>5</v>
      </c>
      <c r="D95" s="6">
        <f t="shared" ref="D95:H95" si="74">D100</f>
        <v>0</v>
      </c>
      <c r="E95" s="6">
        <f t="shared" si="74"/>
        <v>0</v>
      </c>
      <c r="F95" s="6">
        <f t="shared" si="74"/>
        <v>0</v>
      </c>
      <c r="G95" s="6">
        <f t="shared" si="74"/>
        <v>0</v>
      </c>
      <c r="H95" s="6">
        <f t="shared" si="74"/>
        <v>0</v>
      </c>
      <c r="I95" s="6">
        <f t="shared" si="72"/>
        <v>0</v>
      </c>
      <c r="J95" s="6">
        <f t="shared" si="71"/>
        <v>0</v>
      </c>
    </row>
    <row r="96" spans="1:10" ht="15.6" x14ac:dyDescent="0.3">
      <c r="A96" s="51"/>
      <c r="B96" s="38"/>
      <c r="C96" s="36" t="s">
        <v>7</v>
      </c>
      <c r="D96" s="6">
        <f t="shared" ref="D96:H96" si="75">D101</f>
        <v>0</v>
      </c>
      <c r="E96" s="6">
        <f t="shared" si="75"/>
        <v>0</v>
      </c>
      <c r="F96" s="6">
        <f t="shared" si="75"/>
        <v>0</v>
      </c>
      <c r="G96" s="6">
        <f t="shared" si="75"/>
        <v>0</v>
      </c>
      <c r="H96" s="6">
        <f t="shared" si="75"/>
        <v>0</v>
      </c>
      <c r="I96" s="6">
        <f t="shared" si="72"/>
        <v>0</v>
      </c>
      <c r="J96" s="6">
        <f t="shared" si="71"/>
        <v>0</v>
      </c>
    </row>
    <row r="97" spans="1:10" ht="15.6" x14ac:dyDescent="0.3">
      <c r="A97" s="51"/>
      <c r="B97" s="38" t="s">
        <v>8</v>
      </c>
      <c r="C97" s="36" t="s">
        <v>0</v>
      </c>
      <c r="D97" s="6">
        <f t="shared" ref="D97:I97" si="76">SUM(D98:D101)</f>
        <v>0</v>
      </c>
      <c r="E97" s="6">
        <f t="shared" si="76"/>
        <v>0</v>
      </c>
      <c r="F97" s="6">
        <f t="shared" si="76"/>
        <v>0</v>
      </c>
      <c r="G97" s="6">
        <f t="shared" si="76"/>
        <v>0</v>
      </c>
      <c r="H97" s="6">
        <f t="shared" si="76"/>
        <v>1000</v>
      </c>
      <c r="I97" s="6">
        <f t="shared" si="76"/>
        <v>1000</v>
      </c>
      <c r="J97" s="6">
        <f t="shared" si="71"/>
        <v>2000</v>
      </c>
    </row>
    <row r="98" spans="1:10" ht="15.6" x14ac:dyDescent="0.3">
      <c r="A98" s="51"/>
      <c r="B98" s="38"/>
      <c r="C98" s="36" t="s">
        <v>3</v>
      </c>
      <c r="D98" s="6">
        <v>0</v>
      </c>
      <c r="E98" s="6">
        <v>0</v>
      </c>
      <c r="F98" s="6">
        <v>0</v>
      </c>
      <c r="G98" s="6">
        <v>0</v>
      </c>
      <c r="H98" s="6">
        <v>1000</v>
      </c>
      <c r="I98" s="6">
        <v>1000</v>
      </c>
      <c r="J98" s="6">
        <f>SUM(D98:I98)</f>
        <v>2000</v>
      </c>
    </row>
    <row r="99" spans="1:10" ht="15.6" x14ac:dyDescent="0.3">
      <c r="A99" s="51"/>
      <c r="B99" s="38"/>
      <c r="C99" s="36" t="s">
        <v>4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f>SUM(D99:I99)</f>
        <v>0</v>
      </c>
    </row>
    <row r="100" spans="1:10" ht="15.6" x14ac:dyDescent="0.3">
      <c r="A100" s="51"/>
      <c r="B100" s="38"/>
      <c r="C100" s="36" t="s">
        <v>5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f>SUM(D100:I100)</f>
        <v>0</v>
      </c>
    </row>
    <row r="101" spans="1:10" ht="15.6" x14ac:dyDescent="0.3">
      <c r="A101" s="51"/>
      <c r="B101" s="38"/>
      <c r="C101" s="36" t="s">
        <v>7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f>SUM(D101:I101)</f>
        <v>0</v>
      </c>
    </row>
    <row r="102" spans="1:10" ht="15.6" x14ac:dyDescent="0.3">
      <c r="A102" s="40" t="s">
        <v>53</v>
      </c>
      <c r="B102" s="40" t="s">
        <v>2</v>
      </c>
      <c r="C102" s="9" t="s">
        <v>0</v>
      </c>
      <c r="D102" s="5">
        <f t="shared" ref="D102:I102" si="77">SUM(D103:D106)</f>
        <v>65</v>
      </c>
      <c r="E102" s="5">
        <f t="shared" si="77"/>
        <v>65</v>
      </c>
      <c r="F102" s="5">
        <f t="shared" si="77"/>
        <v>70</v>
      </c>
      <c r="G102" s="5">
        <f t="shared" si="77"/>
        <v>70</v>
      </c>
      <c r="H102" s="5">
        <f t="shared" si="77"/>
        <v>70</v>
      </c>
      <c r="I102" s="5">
        <f t="shared" si="77"/>
        <v>70</v>
      </c>
      <c r="J102" s="5">
        <f t="shared" ref="J102:J116" si="78">SUM(D102:I102)</f>
        <v>410</v>
      </c>
    </row>
    <row r="103" spans="1:10" ht="15.6" x14ac:dyDescent="0.3">
      <c r="A103" s="40"/>
      <c r="B103" s="40"/>
      <c r="C103" s="9" t="s">
        <v>3</v>
      </c>
      <c r="D103" s="5">
        <f t="shared" ref="D103:H106" si="79">D108</f>
        <v>65</v>
      </c>
      <c r="E103" s="5">
        <f t="shared" si="79"/>
        <v>65</v>
      </c>
      <c r="F103" s="5">
        <f t="shared" si="79"/>
        <v>70</v>
      </c>
      <c r="G103" s="5">
        <f t="shared" si="79"/>
        <v>70</v>
      </c>
      <c r="H103" s="5">
        <f t="shared" si="79"/>
        <v>70</v>
      </c>
      <c r="I103" s="5">
        <f t="shared" ref="I103" si="80">I108</f>
        <v>70</v>
      </c>
      <c r="J103" s="5">
        <f t="shared" si="78"/>
        <v>410</v>
      </c>
    </row>
    <row r="104" spans="1:10" ht="15.6" x14ac:dyDescent="0.3">
      <c r="A104" s="40"/>
      <c r="B104" s="40"/>
      <c r="C104" s="9" t="s">
        <v>4</v>
      </c>
      <c r="D104" s="5">
        <f t="shared" si="79"/>
        <v>0</v>
      </c>
      <c r="E104" s="5">
        <f t="shared" si="79"/>
        <v>0</v>
      </c>
      <c r="F104" s="5">
        <f t="shared" si="79"/>
        <v>0</v>
      </c>
      <c r="G104" s="5">
        <f t="shared" si="79"/>
        <v>0</v>
      </c>
      <c r="H104" s="5">
        <f t="shared" si="79"/>
        <v>0</v>
      </c>
      <c r="I104" s="5">
        <f t="shared" ref="I104" si="81">I109</f>
        <v>0</v>
      </c>
      <c r="J104" s="5">
        <f t="shared" si="78"/>
        <v>0</v>
      </c>
    </row>
    <row r="105" spans="1:10" ht="15.6" x14ac:dyDescent="0.3">
      <c r="A105" s="40"/>
      <c r="B105" s="40"/>
      <c r="C105" s="9" t="s">
        <v>5</v>
      </c>
      <c r="D105" s="5">
        <f t="shared" si="79"/>
        <v>0</v>
      </c>
      <c r="E105" s="5">
        <f t="shared" si="79"/>
        <v>0</v>
      </c>
      <c r="F105" s="5">
        <f t="shared" si="79"/>
        <v>0</v>
      </c>
      <c r="G105" s="5">
        <f t="shared" si="79"/>
        <v>0</v>
      </c>
      <c r="H105" s="5">
        <f t="shared" si="79"/>
        <v>0</v>
      </c>
      <c r="I105" s="5">
        <f t="shared" ref="I105" si="82">I110</f>
        <v>0</v>
      </c>
      <c r="J105" s="5">
        <f t="shared" si="78"/>
        <v>0</v>
      </c>
    </row>
    <row r="106" spans="1:10" ht="15.6" x14ac:dyDescent="0.3">
      <c r="A106" s="40"/>
      <c r="B106" s="40"/>
      <c r="C106" s="9" t="s">
        <v>7</v>
      </c>
      <c r="D106" s="5">
        <f t="shared" si="79"/>
        <v>0</v>
      </c>
      <c r="E106" s="5">
        <f t="shared" si="79"/>
        <v>0</v>
      </c>
      <c r="F106" s="5">
        <f t="shared" si="79"/>
        <v>0</v>
      </c>
      <c r="G106" s="5">
        <f t="shared" si="79"/>
        <v>0</v>
      </c>
      <c r="H106" s="5">
        <f t="shared" si="79"/>
        <v>0</v>
      </c>
      <c r="I106" s="5">
        <f t="shared" ref="I106" si="83">I111</f>
        <v>0</v>
      </c>
      <c r="J106" s="5">
        <f t="shared" si="78"/>
        <v>0</v>
      </c>
    </row>
    <row r="107" spans="1:10" ht="15.6" customHeight="1" x14ac:dyDescent="0.3">
      <c r="A107" s="40"/>
      <c r="B107" s="40" t="s">
        <v>27</v>
      </c>
      <c r="C107" s="9" t="s">
        <v>0</v>
      </c>
      <c r="D107" s="5">
        <f t="shared" ref="D107" si="84">SUM(D108:D111)</f>
        <v>65</v>
      </c>
      <c r="E107" s="5">
        <f t="shared" ref="E107:I107" si="85">SUM(E108:E111)</f>
        <v>65</v>
      </c>
      <c r="F107" s="5">
        <f t="shared" si="85"/>
        <v>70</v>
      </c>
      <c r="G107" s="5">
        <f t="shared" si="85"/>
        <v>70</v>
      </c>
      <c r="H107" s="5">
        <f t="shared" si="85"/>
        <v>70</v>
      </c>
      <c r="I107" s="5">
        <f t="shared" si="85"/>
        <v>70</v>
      </c>
      <c r="J107" s="5">
        <f t="shared" si="78"/>
        <v>410</v>
      </c>
    </row>
    <row r="108" spans="1:10" ht="15.6" x14ac:dyDescent="0.3">
      <c r="A108" s="40"/>
      <c r="B108" s="41"/>
      <c r="C108" s="9" t="s">
        <v>3</v>
      </c>
      <c r="D108" s="5">
        <f>D118</f>
        <v>65</v>
      </c>
      <c r="E108" s="5">
        <f t="shared" ref="E108:I108" si="86">E118</f>
        <v>65</v>
      </c>
      <c r="F108" s="5">
        <f t="shared" si="86"/>
        <v>70</v>
      </c>
      <c r="G108" s="5">
        <f t="shared" si="86"/>
        <v>70</v>
      </c>
      <c r="H108" s="5">
        <f t="shared" si="86"/>
        <v>70</v>
      </c>
      <c r="I108" s="5">
        <f t="shared" si="86"/>
        <v>70</v>
      </c>
      <c r="J108" s="5">
        <f t="shared" si="78"/>
        <v>410</v>
      </c>
    </row>
    <row r="109" spans="1:10" ht="15.6" x14ac:dyDescent="0.3">
      <c r="A109" s="40"/>
      <c r="B109" s="41"/>
      <c r="C109" s="9" t="s">
        <v>4</v>
      </c>
      <c r="D109" s="5">
        <f>D119</f>
        <v>0</v>
      </c>
      <c r="E109" s="5">
        <f t="shared" ref="E109:I109" si="87">E119</f>
        <v>0</v>
      </c>
      <c r="F109" s="5">
        <f t="shared" si="87"/>
        <v>0</v>
      </c>
      <c r="G109" s="5">
        <f t="shared" si="87"/>
        <v>0</v>
      </c>
      <c r="H109" s="5">
        <f t="shared" si="87"/>
        <v>0</v>
      </c>
      <c r="I109" s="5">
        <f t="shared" si="87"/>
        <v>0</v>
      </c>
      <c r="J109" s="5">
        <f t="shared" si="78"/>
        <v>0</v>
      </c>
    </row>
    <row r="110" spans="1:10" ht="15.6" x14ac:dyDescent="0.3">
      <c r="A110" s="40"/>
      <c r="B110" s="41"/>
      <c r="C110" s="9" t="s">
        <v>5</v>
      </c>
      <c r="D110" s="5">
        <f>D120</f>
        <v>0</v>
      </c>
      <c r="E110" s="5">
        <f t="shared" ref="E110:I110" si="88">E120</f>
        <v>0</v>
      </c>
      <c r="F110" s="5">
        <f t="shared" si="88"/>
        <v>0</v>
      </c>
      <c r="G110" s="5">
        <f t="shared" si="88"/>
        <v>0</v>
      </c>
      <c r="H110" s="5">
        <f t="shared" si="88"/>
        <v>0</v>
      </c>
      <c r="I110" s="5">
        <f t="shared" si="88"/>
        <v>0</v>
      </c>
      <c r="J110" s="5">
        <f t="shared" si="78"/>
        <v>0</v>
      </c>
    </row>
    <row r="111" spans="1:10" ht="15.6" x14ac:dyDescent="0.3">
      <c r="A111" s="40"/>
      <c r="B111" s="41"/>
      <c r="C111" s="9" t="s">
        <v>7</v>
      </c>
      <c r="D111" s="5">
        <f>D121</f>
        <v>0</v>
      </c>
      <c r="E111" s="5">
        <f t="shared" ref="E111:I111" si="89">E121</f>
        <v>0</v>
      </c>
      <c r="F111" s="5">
        <f t="shared" si="89"/>
        <v>0</v>
      </c>
      <c r="G111" s="5">
        <f t="shared" si="89"/>
        <v>0</v>
      </c>
      <c r="H111" s="5">
        <f t="shared" si="89"/>
        <v>0</v>
      </c>
      <c r="I111" s="5">
        <f t="shared" si="89"/>
        <v>0</v>
      </c>
      <c r="J111" s="5">
        <f t="shared" si="78"/>
        <v>0</v>
      </c>
    </row>
    <row r="112" spans="1:10" ht="15.6" x14ac:dyDescent="0.3">
      <c r="A112" s="51" t="s">
        <v>56</v>
      </c>
      <c r="B112" s="38" t="s">
        <v>2</v>
      </c>
      <c r="C112" s="10" t="s">
        <v>0</v>
      </c>
      <c r="D112" s="6">
        <f t="shared" ref="D112:I112" si="90">SUM(D113:D116)</f>
        <v>65</v>
      </c>
      <c r="E112" s="6">
        <f t="shared" si="90"/>
        <v>65</v>
      </c>
      <c r="F112" s="6">
        <f t="shared" si="90"/>
        <v>70</v>
      </c>
      <c r="G112" s="6">
        <f t="shared" si="90"/>
        <v>70</v>
      </c>
      <c r="H112" s="6">
        <f t="shared" si="90"/>
        <v>70</v>
      </c>
      <c r="I112" s="6">
        <f t="shared" si="90"/>
        <v>70</v>
      </c>
      <c r="J112" s="6">
        <f t="shared" si="78"/>
        <v>410</v>
      </c>
    </row>
    <row r="113" spans="1:10" ht="15.6" x14ac:dyDescent="0.3">
      <c r="A113" s="51"/>
      <c r="B113" s="38"/>
      <c r="C113" s="10" t="s">
        <v>3</v>
      </c>
      <c r="D113" s="6">
        <f t="shared" ref="D113:H116" si="91">D118</f>
        <v>65</v>
      </c>
      <c r="E113" s="6">
        <f t="shared" si="91"/>
        <v>65</v>
      </c>
      <c r="F113" s="6">
        <f t="shared" si="91"/>
        <v>70</v>
      </c>
      <c r="G113" s="6">
        <f t="shared" si="91"/>
        <v>70</v>
      </c>
      <c r="H113" s="6">
        <f t="shared" si="91"/>
        <v>70</v>
      </c>
      <c r="I113" s="6">
        <f t="shared" ref="I113" si="92">I118</f>
        <v>70</v>
      </c>
      <c r="J113" s="6">
        <f t="shared" si="78"/>
        <v>410</v>
      </c>
    </row>
    <row r="114" spans="1:10" ht="15.6" x14ac:dyDescent="0.3">
      <c r="A114" s="51"/>
      <c r="B114" s="38"/>
      <c r="C114" s="10" t="s">
        <v>4</v>
      </c>
      <c r="D114" s="6">
        <f t="shared" si="91"/>
        <v>0</v>
      </c>
      <c r="E114" s="6">
        <f t="shared" si="91"/>
        <v>0</v>
      </c>
      <c r="F114" s="6">
        <f t="shared" si="91"/>
        <v>0</v>
      </c>
      <c r="G114" s="6">
        <f t="shared" si="91"/>
        <v>0</v>
      </c>
      <c r="H114" s="6">
        <f t="shared" si="91"/>
        <v>0</v>
      </c>
      <c r="I114" s="6">
        <f t="shared" ref="I114" si="93">I119</f>
        <v>0</v>
      </c>
      <c r="J114" s="6">
        <f t="shared" si="78"/>
        <v>0</v>
      </c>
    </row>
    <row r="115" spans="1:10" ht="15.6" x14ac:dyDescent="0.3">
      <c r="A115" s="51"/>
      <c r="B115" s="38"/>
      <c r="C115" s="10" t="s">
        <v>5</v>
      </c>
      <c r="D115" s="6">
        <f t="shared" si="91"/>
        <v>0</v>
      </c>
      <c r="E115" s="6">
        <f t="shared" si="91"/>
        <v>0</v>
      </c>
      <c r="F115" s="6">
        <f t="shared" si="91"/>
        <v>0</v>
      </c>
      <c r="G115" s="6">
        <f t="shared" si="91"/>
        <v>0</v>
      </c>
      <c r="H115" s="6">
        <f t="shared" si="91"/>
        <v>0</v>
      </c>
      <c r="I115" s="6">
        <f t="shared" ref="I115" si="94">I120</f>
        <v>0</v>
      </c>
      <c r="J115" s="6">
        <f t="shared" si="78"/>
        <v>0</v>
      </c>
    </row>
    <row r="116" spans="1:10" ht="15.6" x14ac:dyDescent="0.3">
      <c r="A116" s="51"/>
      <c r="B116" s="38"/>
      <c r="C116" s="10" t="s">
        <v>7</v>
      </c>
      <c r="D116" s="6">
        <f t="shared" si="91"/>
        <v>0</v>
      </c>
      <c r="E116" s="6">
        <f t="shared" si="91"/>
        <v>0</v>
      </c>
      <c r="F116" s="6">
        <f t="shared" si="91"/>
        <v>0</v>
      </c>
      <c r="G116" s="6">
        <f t="shared" si="91"/>
        <v>0</v>
      </c>
      <c r="H116" s="6">
        <f t="shared" si="91"/>
        <v>0</v>
      </c>
      <c r="I116" s="6">
        <f t="shared" ref="I116" si="95">I121</f>
        <v>0</v>
      </c>
      <c r="J116" s="6">
        <f t="shared" si="78"/>
        <v>0</v>
      </c>
    </row>
    <row r="117" spans="1:10" ht="15.6" x14ac:dyDescent="0.3">
      <c r="A117" s="52"/>
      <c r="B117" s="38" t="s">
        <v>8</v>
      </c>
      <c r="C117" s="10" t="s">
        <v>0</v>
      </c>
      <c r="D117" s="6">
        <f>SUM(D118:D121)</f>
        <v>65</v>
      </c>
      <c r="E117" s="6">
        <f>SUM(E118:E121)</f>
        <v>65</v>
      </c>
      <c r="F117" s="6">
        <v>70</v>
      </c>
      <c r="G117" s="6">
        <v>70</v>
      </c>
      <c r="H117" s="6">
        <v>70</v>
      </c>
      <c r="I117" s="6">
        <v>70</v>
      </c>
      <c r="J117" s="6">
        <f>SUM(D117:I117)</f>
        <v>410</v>
      </c>
    </row>
    <row r="118" spans="1:10" ht="15.6" x14ac:dyDescent="0.3">
      <c r="A118" s="52"/>
      <c r="B118" s="38"/>
      <c r="C118" s="10" t="s">
        <v>3</v>
      </c>
      <c r="D118" s="6">
        <v>65</v>
      </c>
      <c r="E118" s="6">
        <v>65</v>
      </c>
      <c r="F118" s="6">
        <v>70</v>
      </c>
      <c r="G118" s="6">
        <v>70</v>
      </c>
      <c r="H118" s="6">
        <v>70</v>
      </c>
      <c r="I118" s="6">
        <v>70</v>
      </c>
      <c r="J118" s="6">
        <f>SUM(D118:I118)</f>
        <v>410</v>
      </c>
    </row>
    <row r="119" spans="1:10" ht="15.6" x14ac:dyDescent="0.3">
      <c r="A119" s="52"/>
      <c r="B119" s="38"/>
      <c r="C119" s="10" t="s">
        <v>4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f>SUM(D119:I119)</f>
        <v>0</v>
      </c>
    </row>
    <row r="120" spans="1:10" ht="15.6" x14ac:dyDescent="0.3">
      <c r="A120" s="52"/>
      <c r="B120" s="38"/>
      <c r="C120" s="10" t="s">
        <v>5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f>SUM(D120:I120)</f>
        <v>0</v>
      </c>
    </row>
    <row r="121" spans="1:10" ht="15.6" x14ac:dyDescent="0.3">
      <c r="A121" s="52"/>
      <c r="B121" s="38"/>
      <c r="C121" s="10" t="s">
        <v>7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f>SUM(D121:I121)</f>
        <v>0</v>
      </c>
    </row>
    <row r="122" spans="1:10" ht="15.6" x14ac:dyDescent="0.3">
      <c r="A122" s="54" t="s">
        <v>57</v>
      </c>
      <c r="B122" s="40" t="s">
        <v>2</v>
      </c>
      <c r="C122" s="9" t="s">
        <v>0</v>
      </c>
      <c r="D122" s="5">
        <f t="shared" ref="D122:I122" si="96">SUM(D123:D126)</f>
        <v>67739.59600000002</v>
      </c>
      <c r="E122" s="5">
        <f t="shared" si="96"/>
        <v>76264.400000000009</v>
      </c>
      <c r="F122" s="28">
        <f t="shared" si="96"/>
        <v>79209.899999999994</v>
      </c>
      <c r="G122" s="28">
        <f t="shared" si="96"/>
        <v>100815.852</v>
      </c>
      <c r="H122" s="28">
        <f t="shared" si="96"/>
        <v>70519.652000000002</v>
      </c>
      <c r="I122" s="28">
        <f t="shared" si="96"/>
        <v>72047.652000000002</v>
      </c>
      <c r="J122" s="28">
        <f t="shared" ref="J122:J146" si="97">D122+E122+F122+G122+H122+I122</f>
        <v>466597.05200000003</v>
      </c>
    </row>
    <row r="123" spans="1:10" ht="15.6" x14ac:dyDescent="0.3">
      <c r="A123" s="71"/>
      <c r="B123" s="40"/>
      <c r="C123" s="9" t="s">
        <v>3</v>
      </c>
      <c r="D123" s="5">
        <f t="shared" ref="D123:I123" si="98">SUM(D128,D133,D138,D143)</f>
        <v>57346.996000000014</v>
      </c>
      <c r="E123" s="5">
        <f t="shared" si="98"/>
        <v>68993.200000000012</v>
      </c>
      <c r="F123" s="28">
        <f t="shared" si="98"/>
        <v>62912.7</v>
      </c>
      <c r="G123" s="28">
        <f t="shared" si="98"/>
        <v>51208.652000000009</v>
      </c>
      <c r="H123" s="28">
        <f t="shared" si="98"/>
        <v>42021.152000000002</v>
      </c>
      <c r="I123" s="28">
        <f t="shared" si="98"/>
        <v>43858.452000000005</v>
      </c>
      <c r="J123" s="28">
        <f t="shared" si="97"/>
        <v>326341.152</v>
      </c>
    </row>
    <row r="124" spans="1:10" ht="15.6" x14ac:dyDescent="0.3">
      <c r="A124" s="71"/>
      <c r="B124" s="40"/>
      <c r="C124" s="9" t="s">
        <v>4</v>
      </c>
      <c r="D124" s="5">
        <f>D149+D159+D184+D194+D216</f>
        <v>10392.6</v>
      </c>
      <c r="E124" s="5">
        <f>E129</f>
        <v>7195.7</v>
      </c>
      <c r="F124" s="5">
        <f>F129</f>
        <v>16290.9</v>
      </c>
      <c r="G124" s="5">
        <f>G129</f>
        <v>49210.5</v>
      </c>
      <c r="H124" s="5">
        <f>H129</f>
        <v>28454.5</v>
      </c>
      <c r="I124" s="5">
        <f>I129</f>
        <v>28131.200000000001</v>
      </c>
      <c r="J124" s="5">
        <f t="shared" si="97"/>
        <v>139675.4</v>
      </c>
    </row>
    <row r="125" spans="1:10" ht="15.6" x14ac:dyDescent="0.3">
      <c r="A125" s="71"/>
      <c r="B125" s="40"/>
      <c r="C125" s="9" t="s">
        <v>5</v>
      </c>
      <c r="D125" s="5">
        <f t="shared" ref="D125:H126" si="99">SUM(D130,D135,D140,D145)</f>
        <v>0</v>
      </c>
      <c r="E125" s="5">
        <f t="shared" si="99"/>
        <v>75.5</v>
      </c>
      <c r="F125" s="5">
        <f t="shared" si="99"/>
        <v>6.3</v>
      </c>
      <c r="G125" s="5">
        <f t="shared" si="99"/>
        <v>396.7</v>
      </c>
      <c r="H125" s="5">
        <f t="shared" si="99"/>
        <v>44</v>
      </c>
      <c r="I125" s="5">
        <f t="shared" ref="I125" si="100">SUM(I130,I135,I140,I145)</f>
        <v>58</v>
      </c>
      <c r="J125" s="5">
        <f t="shared" si="97"/>
        <v>580.5</v>
      </c>
    </row>
    <row r="126" spans="1:10" ht="15.6" x14ac:dyDescent="0.3">
      <c r="A126" s="71"/>
      <c r="B126" s="40"/>
      <c r="C126" s="9" t="s">
        <v>7</v>
      </c>
      <c r="D126" s="5">
        <f t="shared" si="99"/>
        <v>0</v>
      </c>
      <c r="E126" s="5">
        <f t="shared" si="99"/>
        <v>0</v>
      </c>
      <c r="F126" s="5">
        <f t="shared" si="99"/>
        <v>0</v>
      </c>
      <c r="G126" s="5">
        <f t="shared" si="99"/>
        <v>0</v>
      </c>
      <c r="H126" s="5">
        <f t="shared" si="99"/>
        <v>0</v>
      </c>
      <c r="I126" s="5">
        <f t="shared" ref="I126" si="101">SUM(I131,I136,I141,I146)</f>
        <v>0</v>
      </c>
      <c r="J126" s="5">
        <f t="shared" si="97"/>
        <v>0</v>
      </c>
    </row>
    <row r="127" spans="1:10" ht="15.6" x14ac:dyDescent="0.3">
      <c r="A127" s="71"/>
      <c r="B127" s="54" t="s">
        <v>8</v>
      </c>
      <c r="C127" s="9" t="s">
        <v>0</v>
      </c>
      <c r="D127" s="5">
        <f t="shared" ref="D127:I127" si="102">D128+D129+D130+D131</f>
        <v>65696.680000000008</v>
      </c>
      <c r="E127" s="5">
        <f t="shared" si="102"/>
        <v>74179.400000000009</v>
      </c>
      <c r="F127" s="5">
        <f t="shared" si="102"/>
        <v>77077.7</v>
      </c>
      <c r="G127" s="5">
        <f t="shared" si="102"/>
        <v>98176.5</v>
      </c>
      <c r="H127" s="5">
        <f t="shared" si="102"/>
        <v>67880.299999999988</v>
      </c>
      <c r="I127" s="5">
        <f t="shared" si="102"/>
        <v>69408.3</v>
      </c>
      <c r="J127" s="5">
        <f t="shared" si="97"/>
        <v>452418.88</v>
      </c>
    </row>
    <row r="128" spans="1:10" ht="15.6" x14ac:dyDescent="0.3">
      <c r="A128" s="71"/>
      <c r="B128" s="71"/>
      <c r="C128" s="9" t="s">
        <v>3</v>
      </c>
      <c r="D128" s="5">
        <f>D148+D163+D183+D193+D215+D205</f>
        <v>55304.080000000009</v>
      </c>
      <c r="E128" s="5">
        <f t="shared" ref="E128:I128" si="103">E148+E163+E183+E193+E215+E205</f>
        <v>66908.200000000012</v>
      </c>
      <c r="F128" s="5">
        <f t="shared" si="103"/>
        <v>60780.5</v>
      </c>
      <c r="G128" s="5">
        <f t="shared" si="103"/>
        <v>48569.3</v>
      </c>
      <c r="H128" s="5">
        <f t="shared" si="103"/>
        <v>39381.799999999996</v>
      </c>
      <c r="I128" s="5">
        <f t="shared" si="103"/>
        <v>41219.1</v>
      </c>
      <c r="J128" s="5">
        <f t="shared" si="97"/>
        <v>312162.98</v>
      </c>
    </row>
    <row r="129" spans="1:10" ht="15.6" x14ac:dyDescent="0.3">
      <c r="A129" s="71"/>
      <c r="B129" s="71"/>
      <c r="C129" s="9" t="s">
        <v>4</v>
      </c>
      <c r="D129" s="5">
        <v>10392.6</v>
      </c>
      <c r="E129" s="5">
        <f>E154</f>
        <v>7195.7</v>
      </c>
      <c r="F129" s="5">
        <f>F154</f>
        <v>16290.9</v>
      </c>
      <c r="G129" s="5">
        <f>G154+G221</f>
        <v>49210.5</v>
      </c>
      <c r="H129" s="5">
        <f>H154</f>
        <v>28454.5</v>
      </c>
      <c r="I129" s="5">
        <f>I154</f>
        <v>28131.200000000001</v>
      </c>
      <c r="J129" s="5">
        <f t="shared" si="97"/>
        <v>139675.4</v>
      </c>
    </row>
    <row r="130" spans="1:10" ht="15.6" x14ac:dyDescent="0.3">
      <c r="A130" s="71"/>
      <c r="B130" s="71"/>
      <c r="C130" s="9" t="s">
        <v>5</v>
      </c>
      <c r="D130" s="5">
        <f t="shared" ref="D130:I130" si="104">D150</f>
        <v>0</v>
      </c>
      <c r="E130" s="5">
        <f t="shared" si="104"/>
        <v>75.5</v>
      </c>
      <c r="F130" s="5">
        <f t="shared" si="104"/>
        <v>6.3</v>
      </c>
      <c r="G130" s="5">
        <f t="shared" si="104"/>
        <v>396.7</v>
      </c>
      <c r="H130" s="5">
        <f t="shared" si="104"/>
        <v>44</v>
      </c>
      <c r="I130" s="5">
        <f t="shared" si="104"/>
        <v>58</v>
      </c>
      <c r="J130" s="5">
        <f t="shared" si="97"/>
        <v>580.5</v>
      </c>
    </row>
    <row r="131" spans="1:10" ht="15.6" x14ac:dyDescent="0.3">
      <c r="A131" s="71"/>
      <c r="B131" s="72"/>
      <c r="C131" s="9" t="s">
        <v>7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f t="shared" si="97"/>
        <v>0</v>
      </c>
    </row>
    <row r="132" spans="1:10" ht="15.6" x14ac:dyDescent="0.3">
      <c r="A132" s="71"/>
      <c r="B132" s="54" t="s">
        <v>22</v>
      </c>
      <c r="C132" s="9" t="s">
        <v>0</v>
      </c>
      <c r="D132" s="5">
        <f t="shared" ref="D132:I132" si="105">D133+D134+D135+D136</f>
        <v>483</v>
      </c>
      <c r="E132" s="5">
        <f t="shared" si="105"/>
        <v>490.6</v>
      </c>
      <c r="F132" s="5">
        <f t="shared" si="105"/>
        <v>501.7</v>
      </c>
      <c r="G132" s="5">
        <f t="shared" si="105"/>
        <v>833.5</v>
      </c>
      <c r="H132" s="5">
        <f t="shared" si="105"/>
        <v>833.5</v>
      </c>
      <c r="I132" s="5">
        <f t="shared" si="105"/>
        <v>833.5</v>
      </c>
      <c r="J132" s="5">
        <f t="shared" si="97"/>
        <v>3975.8</v>
      </c>
    </row>
    <row r="133" spans="1:10" ht="15.6" x14ac:dyDescent="0.3">
      <c r="A133" s="71"/>
      <c r="B133" s="68"/>
      <c r="C133" s="9" t="s">
        <v>3</v>
      </c>
      <c r="D133" s="5">
        <f t="shared" ref="D133:I133" si="106">D168</f>
        <v>483</v>
      </c>
      <c r="E133" s="5">
        <f t="shared" si="106"/>
        <v>490.6</v>
      </c>
      <c r="F133" s="5">
        <f t="shared" si="106"/>
        <v>501.7</v>
      </c>
      <c r="G133" s="5">
        <f t="shared" si="106"/>
        <v>833.5</v>
      </c>
      <c r="H133" s="5">
        <f t="shared" si="106"/>
        <v>833.5</v>
      </c>
      <c r="I133" s="5">
        <f t="shared" si="106"/>
        <v>833.5</v>
      </c>
      <c r="J133" s="5">
        <f t="shared" si="97"/>
        <v>3975.8</v>
      </c>
    </row>
    <row r="134" spans="1:10" ht="15.6" x14ac:dyDescent="0.3">
      <c r="A134" s="71"/>
      <c r="B134" s="68"/>
      <c r="C134" s="9" t="s">
        <v>4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f t="shared" si="97"/>
        <v>0</v>
      </c>
    </row>
    <row r="135" spans="1:10" ht="15.6" x14ac:dyDescent="0.3">
      <c r="A135" s="71"/>
      <c r="B135" s="68"/>
      <c r="C135" s="9" t="s">
        <v>5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f t="shared" si="97"/>
        <v>0</v>
      </c>
    </row>
    <row r="136" spans="1:10" ht="15.6" x14ac:dyDescent="0.3">
      <c r="A136" s="71"/>
      <c r="B136" s="69"/>
      <c r="C136" s="9" t="s">
        <v>7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f t="shared" si="97"/>
        <v>0</v>
      </c>
    </row>
    <row r="137" spans="1:10" ht="15.6" x14ac:dyDescent="0.3">
      <c r="A137" s="71"/>
      <c r="B137" s="40" t="s">
        <v>24</v>
      </c>
      <c r="C137" s="9" t="s">
        <v>0</v>
      </c>
      <c r="D137" s="5">
        <f t="shared" ref="D137:I137" si="107">D138+D139+D140+D141</f>
        <v>1319.4</v>
      </c>
      <c r="E137" s="5">
        <f t="shared" si="107"/>
        <v>1349</v>
      </c>
      <c r="F137" s="5">
        <f t="shared" si="107"/>
        <v>1379.7</v>
      </c>
      <c r="G137" s="5">
        <f t="shared" si="107"/>
        <v>1528.0519999999999</v>
      </c>
      <c r="H137" s="5">
        <f t="shared" si="107"/>
        <v>1528.0519999999999</v>
      </c>
      <c r="I137" s="5">
        <f t="shared" si="107"/>
        <v>1528.0519999999999</v>
      </c>
      <c r="J137" s="5">
        <f t="shared" si="97"/>
        <v>8632.2559999999994</v>
      </c>
    </row>
    <row r="138" spans="1:10" ht="15.6" x14ac:dyDescent="0.3">
      <c r="A138" s="71"/>
      <c r="B138" s="70"/>
      <c r="C138" s="9" t="s">
        <v>3</v>
      </c>
      <c r="D138" s="5">
        <f t="shared" ref="D138:I138" si="108">D173</f>
        <v>1319.4</v>
      </c>
      <c r="E138" s="5">
        <f t="shared" si="108"/>
        <v>1349</v>
      </c>
      <c r="F138" s="5">
        <f t="shared" si="108"/>
        <v>1379.7</v>
      </c>
      <c r="G138" s="5">
        <f t="shared" si="108"/>
        <v>1528.0519999999999</v>
      </c>
      <c r="H138" s="5">
        <f t="shared" si="108"/>
        <v>1528.0519999999999</v>
      </c>
      <c r="I138" s="5">
        <f t="shared" si="108"/>
        <v>1528.0519999999999</v>
      </c>
      <c r="J138" s="5">
        <f t="shared" si="97"/>
        <v>8632.2559999999994</v>
      </c>
    </row>
    <row r="139" spans="1:10" ht="15.6" x14ac:dyDescent="0.3">
      <c r="A139" s="71"/>
      <c r="B139" s="70"/>
      <c r="C139" s="9" t="s">
        <v>4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f t="shared" si="97"/>
        <v>0</v>
      </c>
    </row>
    <row r="140" spans="1:10" ht="15.6" x14ac:dyDescent="0.3">
      <c r="A140" s="71"/>
      <c r="B140" s="70"/>
      <c r="C140" s="9" t="s">
        <v>5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f t="shared" si="97"/>
        <v>0</v>
      </c>
    </row>
    <row r="141" spans="1:10" ht="15.6" x14ac:dyDescent="0.3">
      <c r="A141" s="71"/>
      <c r="B141" s="70"/>
      <c r="C141" s="9" t="s">
        <v>7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f t="shared" si="97"/>
        <v>0</v>
      </c>
    </row>
    <row r="142" spans="1:10" ht="15.6" x14ac:dyDescent="0.3">
      <c r="A142" s="71"/>
      <c r="B142" s="40" t="s">
        <v>26</v>
      </c>
      <c r="C142" s="9" t="s">
        <v>0</v>
      </c>
      <c r="D142" s="5">
        <f t="shared" ref="D142:I142" si="109">D143+D144+D145+D146</f>
        <v>240.51599999999999</v>
      </c>
      <c r="E142" s="5">
        <f t="shared" si="109"/>
        <v>245.4</v>
      </c>
      <c r="F142" s="5">
        <f t="shared" si="109"/>
        <v>250.8</v>
      </c>
      <c r="G142" s="5">
        <f t="shared" si="109"/>
        <v>277.8</v>
      </c>
      <c r="H142" s="5">
        <f t="shared" si="109"/>
        <v>277.8</v>
      </c>
      <c r="I142" s="5">
        <f t="shared" si="109"/>
        <v>277.8</v>
      </c>
      <c r="J142" s="5">
        <f t="shared" si="97"/>
        <v>1570.116</v>
      </c>
    </row>
    <row r="143" spans="1:10" ht="15.6" x14ac:dyDescent="0.3">
      <c r="A143" s="71"/>
      <c r="B143" s="40"/>
      <c r="C143" s="9" t="s">
        <v>3</v>
      </c>
      <c r="D143" s="5">
        <f t="shared" ref="D143:I143" si="110">D178</f>
        <v>240.51599999999999</v>
      </c>
      <c r="E143" s="5">
        <f t="shared" si="110"/>
        <v>245.4</v>
      </c>
      <c r="F143" s="5">
        <f t="shared" si="110"/>
        <v>250.8</v>
      </c>
      <c r="G143" s="5">
        <f t="shared" si="110"/>
        <v>277.8</v>
      </c>
      <c r="H143" s="5">
        <f t="shared" si="110"/>
        <v>277.8</v>
      </c>
      <c r="I143" s="5">
        <f t="shared" si="110"/>
        <v>277.8</v>
      </c>
      <c r="J143" s="5">
        <f t="shared" si="97"/>
        <v>1570.116</v>
      </c>
    </row>
    <row r="144" spans="1:10" ht="15.6" x14ac:dyDescent="0.3">
      <c r="A144" s="71"/>
      <c r="B144" s="40"/>
      <c r="C144" s="9" t="s">
        <v>4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f t="shared" si="97"/>
        <v>0</v>
      </c>
    </row>
    <row r="145" spans="1:10" ht="15.6" x14ac:dyDescent="0.3">
      <c r="A145" s="71"/>
      <c r="B145" s="40"/>
      <c r="C145" s="9" t="s">
        <v>5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f t="shared" si="97"/>
        <v>0</v>
      </c>
    </row>
    <row r="146" spans="1:10" ht="15.6" x14ac:dyDescent="0.3">
      <c r="A146" s="72"/>
      <c r="B146" s="40"/>
      <c r="C146" s="9" t="s">
        <v>7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f t="shared" si="97"/>
        <v>0</v>
      </c>
    </row>
    <row r="147" spans="1:10" ht="15.6" x14ac:dyDescent="0.3">
      <c r="A147" s="38" t="s">
        <v>58</v>
      </c>
      <c r="B147" s="38" t="s">
        <v>2</v>
      </c>
      <c r="C147" s="10" t="s">
        <v>0</v>
      </c>
      <c r="D147" s="6">
        <f t="shared" ref="D147:H147" si="111">SUM(D148:D151)</f>
        <v>59936.9</v>
      </c>
      <c r="E147" s="6">
        <f t="shared" si="111"/>
        <v>68421</v>
      </c>
      <c r="F147" s="6">
        <f t="shared" si="111"/>
        <v>71476.5</v>
      </c>
      <c r="G147" s="6">
        <f t="shared" si="111"/>
        <v>77510.2</v>
      </c>
      <c r="H147" s="6">
        <f t="shared" si="111"/>
        <v>61855.199999999997</v>
      </c>
      <c r="I147" s="6">
        <f t="shared" ref="I147" si="112">SUM(I148:I151)</f>
        <v>63338.8</v>
      </c>
      <c r="J147" s="6">
        <f t="shared" ref="J147:J151" si="113">D147+E147+F147+G147+H147+I147</f>
        <v>402538.6</v>
      </c>
    </row>
    <row r="148" spans="1:10" ht="15.6" x14ac:dyDescent="0.3">
      <c r="A148" s="38"/>
      <c r="B148" s="38"/>
      <c r="C148" s="10" t="s">
        <v>3</v>
      </c>
      <c r="D148" s="6">
        <v>49544.3</v>
      </c>
      <c r="E148" s="6">
        <f t="shared" ref="E148:I150" si="114">E153</f>
        <v>61149.8</v>
      </c>
      <c r="F148" s="6">
        <f>F153</f>
        <v>55179.3</v>
      </c>
      <c r="G148" s="6">
        <f>G153</f>
        <v>42180.3</v>
      </c>
      <c r="H148" s="6">
        <f t="shared" ref="H148:I148" si="115">H153</f>
        <v>33356.699999999997</v>
      </c>
      <c r="I148" s="6">
        <f t="shared" si="115"/>
        <v>35149.599999999999</v>
      </c>
      <c r="J148" s="6">
        <f t="shared" si="113"/>
        <v>276560</v>
      </c>
    </row>
    <row r="149" spans="1:10" ht="15.6" x14ac:dyDescent="0.3">
      <c r="A149" s="38"/>
      <c r="B149" s="38"/>
      <c r="C149" s="10" t="s">
        <v>4</v>
      </c>
      <c r="D149" s="6">
        <v>10392.6</v>
      </c>
      <c r="E149" s="6">
        <f t="shared" si="114"/>
        <v>7195.7</v>
      </c>
      <c r="F149" s="6">
        <f t="shared" si="114"/>
        <v>16290.9</v>
      </c>
      <c r="G149" s="6">
        <f t="shared" si="114"/>
        <v>34933.199999999997</v>
      </c>
      <c r="H149" s="6">
        <f t="shared" si="114"/>
        <v>28454.5</v>
      </c>
      <c r="I149" s="6">
        <f t="shared" si="114"/>
        <v>28131.200000000001</v>
      </c>
      <c r="J149" s="6">
        <f t="shared" si="113"/>
        <v>125398.09999999999</v>
      </c>
    </row>
    <row r="150" spans="1:10" ht="15.6" x14ac:dyDescent="0.3">
      <c r="A150" s="38"/>
      <c r="B150" s="38"/>
      <c r="C150" s="10" t="s">
        <v>5</v>
      </c>
      <c r="D150" s="6">
        <f>D155</f>
        <v>0</v>
      </c>
      <c r="E150" s="6">
        <f t="shared" si="114"/>
        <v>75.5</v>
      </c>
      <c r="F150" s="6">
        <f t="shared" si="114"/>
        <v>6.3</v>
      </c>
      <c r="G150" s="6">
        <f t="shared" si="114"/>
        <v>396.7</v>
      </c>
      <c r="H150" s="6">
        <f t="shared" si="114"/>
        <v>44</v>
      </c>
      <c r="I150" s="6">
        <f t="shared" ref="I150" si="116">I155</f>
        <v>58</v>
      </c>
      <c r="J150" s="6">
        <f t="shared" si="113"/>
        <v>580.5</v>
      </c>
    </row>
    <row r="151" spans="1:10" ht="15.6" x14ac:dyDescent="0.3">
      <c r="A151" s="38"/>
      <c r="B151" s="38"/>
      <c r="C151" s="10" t="s">
        <v>7</v>
      </c>
      <c r="D151" s="6">
        <f t="shared" ref="D151:I151" si="117">D161</f>
        <v>0</v>
      </c>
      <c r="E151" s="6">
        <f t="shared" si="117"/>
        <v>0</v>
      </c>
      <c r="F151" s="6">
        <f t="shared" si="117"/>
        <v>0</v>
      </c>
      <c r="G151" s="6">
        <f t="shared" si="117"/>
        <v>0</v>
      </c>
      <c r="H151" s="6">
        <f t="shared" si="117"/>
        <v>0</v>
      </c>
      <c r="I151" s="6">
        <f t="shared" si="117"/>
        <v>0</v>
      </c>
      <c r="J151" s="6">
        <f t="shared" si="113"/>
        <v>0</v>
      </c>
    </row>
    <row r="152" spans="1:10" ht="15.6" x14ac:dyDescent="0.3">
      <c r="A152" s="38"/>
      <c r="B152" s="38" t="s">
        <v>8</v>
      </c>
      <c r="C152" s="10" t="s">
        <v>0</v>
      </c>
      <c r="D152" s="6">
        <f t="shared" ref="D152:H152" si="118">D153+D154+D155+D156</f>
        <v>59936.9</v>
      </c>
      <c r="E152" s="6">
        <f t="shared" si="118"/>
        <v>68421</v>
      </c>
      <c r="F152" s="6">
        <f>F153+F154+F155+F156</f>
        <v>71476.5</v>
      </c>
      <c r="G152" s="6">
        <f t="shared" si="118"/>
        <v>77510.2</v>
      </c>
      <c r="H152" s="6">
        <f t="shared" si="118"/>
        <v>61855.199999999997</v>
      </c>
      <c r="I152" s="6">
        <f t="shared" ref="I152" si="119">I153+I154+I155+I156</f>
        <v>63338.8</v>
      </c>
      <c r="J152" s="6">
        <f>D152+E152+F152+G152+H152+I152</f>
        <v>402538.6</v>
      </c>
    </row>
    <row r="153" spans="1:10" ht="15.75" customHeight="1" x14ac:dyDescent="0.3">
      <c r="A153" s="38"/>
      <c r="B153" s="39"/>
      <c r="C153" s="10" t="s">
        <v>3</v>
      </c>
      <c r="D153" s="6">
        <v>49544.3</v>
      </c>
      <c r="E153" s="6">
        <v>61149.8</v>
      </c>
      <c r="F153" s="6">
        <v>55179.3</v>
      </c>
      <c r="G153" s="6">
        <v>42180.3</v>
      </c>
      <c r="H153" s="6">
        <v>33356.699999999997</v>
      </c>
      <c r="I153" s="6">
        <v>35149.599999999999</v>
      </c>
      <c r="J153" s="6">
        <f t="shared" ref="J153:J158" si="120">D153+E153+F153+G153+H153+I153</f>
        <v>276560</v>
      </c>
    </row>
    <row r="154" spans="1:10" ht="15.6" x14ac:dyDescent="0.3">
      <c r="A154" s="38"/>
      <c r="B154" s="39"/>
      <c r="C154" s="10" t="s">
        <v>4</v>
      </c>
      <c r="D154" s="6">
        <v>10392.6</v>
      </c>
      <c r="E154" s="6">
        <v>7195.7</v>
      </c>
      <c r="F154" s="6">
        <v>16290.9</v>
      </c>
      <c r="G154" s="6">
        <v>34933.199999999997</v>
      </c>
      <c r="H154" s="6">
        <v>28454.5</v>
      </c>
      <c r="I154" s="6">
        <v>28131.200000000001</v>
      </c>
      <c r="J154" s="6">
        <f t="shared" si="120"/>
        <v>125398.09999999999</v>
      </c>
    </row>
    <row r="155" spans="1:10" ht="15.6" x14ac:dyDescent="0.3">
      <c r="A155" s="38"/>
      <c r="B155" s="39"/>
      <c r="C155" s="10" t="s">
        <v>5</v>
      </c>
      <c r="D155" s="6">
        <v>0</v>
      </c>
      <c r="E155" s="6">
        <v>75.5</v>
      </c>
      <c r="F155" s="6">
        <v>6.3</v>
      </c>
      <c r="G155" s="6">
        <v>396.7</v>
      </c>
      <c r="H155" s="6">
        <v>44</v>
      </c>
      <c r="I155" s="6">
        <v>58</v>
      </c>
      <c r="J155" s="6">
        <f t="shared" si="120"/>
        <v>580.5</v>
      </c>
    </row>
    <row r="156" spans="1:10" ht="15.6" x14ac:dyDescent="0.3">
      <c r="A156" s="38"/>
      <c r="B156" s="39"/>
      <c r="C156" s="10" t="s">
        <v>7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f t="shared" si="120"/>
        <v>0</v>
      </c>
    </row>
    <row r="157" spans="1:10" ht="15.6" x14ac:dyDescent="0.3">
      <c r="A157" s="45" t="s">
        <v>59</v>
      </c>
      <c r="B157" s="38" t="s">
        <v>2</v>
      </c>
      <c r="C157" s="10" t="s">
        <v>0</v>
      </c>
      <c r="D157" s="6">
        <f t="shared" ref="D157:H157" si="121">SUM(D158:D161)</f>
        <v>5882.7160000000003</v>
      </c>
      <c r="E157" s="6">
        <f t="shared" si="121"/>
        <v>6286.3</v>
      </c>
      <c r="F157" s="6">
        <f t="shared" si="121"/>
        <v>6405.9</v>
      </c>
      <c r="G157" s="6">
        <f t="shared" si="121"/>
        <v>7541.5519999999997</v>
      </c>
      <c r="H157" s="6">
        <f t="shared" si="121"/>
        <v>7541.5519999999997</v>
      </c>
      <c r="I157" s="6">
        <f t="shared" ref="I157" si="122">SUM(I158:I161)</f>
        <v>7541.5519999999997</v>
      </c>
      <c r="J157" s="6">
        <f t="shared" si="120"/>
        <v>41199.572</v>
      </c>
    </row>
    <row r="158" spans="1:10" ht="15.6" x14ac:dyDescent="0.3">
      <c r="A158" s="46"/>
      <c r="B158" s="38"/>
      <c r="C158" s="10" t="s">
        <v>3</v>
      </c>
      <c r="D158" s="6">
        <f t="shared" ref="D158:H159" si="123">D163+D168+D173+D178</f>
        <v>5882.7160000000003</v>
      </c>
      <c r="E158" s="6">
        <f t="shared" si="123"/>
        <v>6286.3</v>
      </c>
      <c r="F158" s="6">
        <f t="shared" si="123"/>
        <v>6405.9</v>
      </c>
      <c r="G158" s="6">
        <f t="shared" si="123"/>
        <v>7541.5519999999997</v>
      </c>
      <c r="H158" s="6">
        <f t="shared" si="123"/>
        <v>7541.5519999999997</v>
      </c>
      <c r="I158" s="6">
        <f t="shared" ref="I158" si="124">I163+I168+I173+I178</f>
        <v>7541.5519999999997</v>
      </c>
      <c r="J158" s="6">
        <f t="shared" si="120"/>
        <v>41199.572</v>
      </c>
    </row>
    <row r="159" spans="1:10" ht="15.6" x14ac:dyDescent="0.3">
      <c r="A159" s="46"/>
      <c r="B159" s="38"/>
      <c r="C159" s="10" t="s">
        <v>4</v>
      </c>
      <c r="D159" s="6">
        <f t="shared" si="123"/>
        <v>0</v>
      </c>
      <c r="E159" s="6">
        <f t="shared" si="123"/>
        <v>0</v>
      </c>
      <c r="F159" s="6">
        <f t="shared" si="123"/>
        <v>0</v>
      </c>
      <c r="G159" s="6">
        <f t="shared" si="123"/>
        <v>0</v>
      </c>
      <c r="H159" s="6">
        <f t="shared" si="123"/>
        <v>0</v>
      </c>
      <c r="I159" s="6">
        <f t="shared" ref="I159:J159" si="125">I164+I169+I174+I179</f>
        <v>0</v>
      </c>
      <c r="J159" s="6">
        <f t="shared" si="125"/>
        <v>0</v>
      </c>
    </row>
    <row r="160" spans="1:10" ht="15.6" x14ac:dyDescent="0.3">
      <c r="A160" s="46"/>
      <c r="B160" s="38"/>
      <c r="C160" s="10" t="s">
        <v>5</v>
      </c>
      <c r="D160" s="6">
        <f t="shared" ref="D160:H161" si="126">D165+D170+D175+D180</f>
        <v>0</v>
      </c>
      <c r="E160" s="6">
        <f t="shared" si="126"/>
        <v>0</v>
      </c>
      <c r="F160" s="6">
        <f t="shared" si="126"/>
        <v>0</v>
      </c>
      <c r="G160" s="6">
        <f t="shared" si="126"/>
        <v>0</v>
      </c>
      <c r="H160" s="6">
        <f t="shared" si="126"/>
        <v>0</v>
      </c>
      <c r="I160" s="6">
        <f t="shared" ref="I160:J160" si="127">I165+I170+I175+I180</f>
        <v>0</v>
      </c>
      <c r="J160" s="6">
        <f t="shared" si="127"/>
        <v>0</v>
      </c>
    </row>
    <row r="161" spans="1:10" ht="15.6" x14ac:dyDescent="0.3">
      <c r="A161" s="46"/>
      <c r="B161" s="38"/>
      <c r="C161" s="10" t="s">
        <v>7</v>
      </c>
      <c r="D161" s="6">
        <f t="shared" si="126"/>
        <v>0</v>
      </c>
      <c r="E161" s="6">
        <f t="shared" si="126"/>
        <v>0</v>
      </c>
      <c r="F161" s="6">
        <f t="shared" si="126"/>
        <v>0</v>
      </c>
      <c r="G161" s="6">
        <f t="shared" si="126"/>
        <v>0</v>
      </c>
      <c r="H161" s="6">
        <f t="shared" si="126"/>
        <v>0</v>
      </c>
      <c r="I161" s="6">
        <f t="shared" ref="I161:J161" si="128">I166+I171+I176+I181</f>
        <v>0</v>
      </c>
      <c r="J161" s="6">
        <f t="shared" si="128"/>
        <v>0</v>
      </c>
    </row>
    <row r="162" spans="1:10" ht="15.6" x14ac:dyDescent="0.3">
      <c r="A162" s="46"/>
      <c r="B162" s="38" t="s">
        <v>8</v>
      </c>
      <c r="C162" s="10" t="s">
        <v>0</v>
      </c>
      <c r="D162" s="6">
        <f t="shared" ref="D162:J162" si="129">SUM(D163:D166)</f>
        <v>3839.8</v>
      </c>
      <c r="E162" s="6">
        <f t="shared" si="129"/>
        <v>4201.3</v>
      </c>
      <c r="F162" s="6">
        <f t="shared" si="129"/>
        <v>4273.7</v>
      </c>
      <c r="G162" s="6">
        <f t="shared" si="129"/>
        <v>4902.2</v>
      </c>
      <c r="H162" s="6">
        <f t="shared" si="129"/>
        <v>4902.2</v>
      </c>
      <c r="I162" s="6">
        <f t="shared" si="129"/>
        <v>4902.2</v>
      </c>
      <c r="J162" s="6">
        <f t="shared" si="129"/>
        <v>27021.4</v>
      </c>
    </row>
    <row r="163" spans="1:10" ht="15.6" x14ac:dyDescent="0.3">
      <c r="A163" s="46"/>
      <c r="B163" s="38"/>
      <c r="C163" s="10" t="s">
        <v>3</v>
      </c>
      <c r="D163" s="12">
        <v>3839.8</v>
      </c>
      <c r="E163" s="8">
        <v>4201.3</v>
      </c>
      <c r="F163" s="8">
        <v>4273.7</v>
      </c>
      <c r="G163" s="8">
        <v>4902.2</v>
      </c>
      <c r="H163" s="8">
        <v>4902.2</v>
      </c>
      <c r="I163" s="8">
        <v>4902.2</v>
      </c>
      <c r="J163" s="6">
        <f>SUM(D163:I163)</f>
        <v>27021.4</v>
      </c>
    </row>
    <row r="164" spans="1:10" ht="15.6" x14ac:dyDescent="0.3">
      <c r="A164" s="46"/>
      <c r="B164" s="38"/>
      <c r="C164" s="10" t="s">
        <v>4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f>SUM(D164:I164)</f>
        <v>0</v>
      </c>
    </row>
    <row r="165" spans="1:10" ht="15.6" x14ac:dyDescent="0.3">
      <c r="A165" s="46"/>
      <c r="B165" s="38"/>
      <c r="C165" s="10" t="s">
        <v>5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f>SUM(D165:I165)</f>
        <v>0</v>
      </c>
    </row>
    <row r="166" spans="1:10" ht="15.6" x14ac:dyDescent="0.3">
      <c r="A166" s="46"/>
      <c r="B166" s="38"/>
      <c r="C166" s="10" t="s">
        <v>7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f>SUM(D166:I166)</f>
        <v>0</v>
      </c>
    </row>
    <row r="167" spans="1:10" ht="15.6" x14ac:dyDescent="0.3">
      <c r="A167" s="46"/>
      <c r="B167" s="38" t="s">
        <v>22</v>
      </c>
      <c r="C167" s="10" t="s">
        <v>0</v>
      </c>
      <c r="D167" s="6">
        <f t="shared" ref="D167:J167" si="130">SUM(D168:D171)</f>
        <v>483</v>
      </c>
      <c r="E167" s="6">
        <f t="shared" si="130"/>
        <v>490.6</v>
      </c>
      <c r="F167" s="6">
        <f t="shared" si="130"/>
        <v>501.7</v>
      </c>
      <c r="G167" s="6">
        <f t="shared" si="130"/>
        <v>833.5</v>
      </c>
      <c r="H167" s="6">
        <f t="shared" si="130"/>
        <v>833.5</v>
      </c>
      <c r="I167" s="6">
        <f t="shared" si="130"/>
        <v>833.5</v>
      </c>
      <c r="J167" s="6">
        <f t="shared" si="130"/>
        <v>3975.8</v>
      </c>
    </row>
    <row r="168" spans="1:10" ht="15.6" x14ac:dyDescent="0.3">
      <c r="A168" s="46"/>
      <c r="B168" s="73"/>
      <c r="C168" s="10" t="s">
        <v>3</v>
      </c>
      <c r="D168" s="8">
        <v>483</v>
      </c>
      <c r="E168" s="8">
        <v>490.6</v>
      </c>
      <c r="F168" s="8">
        <v>501.7</v>
      </c>
      <c r="G168" s="8">
        <v>833.5</v>
      </c>
      <c r="H168" s="8">
        <v>833.5</v>
      </c>
      <c r="I168" s="8">
        <v>833.5</v>
      </c>
      <c r="J168" s="6">
        <f>SUM(D168:I168)</f>
        <v>3975.8</v>
      </c>
    </row>
    <row r="169" spans="1:10" ht="15.6" x14ac:dyDescent="0.3">
      <c r="A169" s="46"/>
      <c r="B169" s="73"/>
      <c r="C169" s="10" t="s">
        <v>4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f>SUM(D169:I169)</f>
        <v>0</v>
      </c>
    </row>
    <row r="170" spans="1:10" ht="15.6" x14ac:dyDescent="0.3">
      <c r="A170" s="46"/>
      <c r="B170" s="73"/>
      <c r="C170" s="10" t="s">
        <v>5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f>SUM(D170:I170)</f>
        <v>0</v>
      </c>
    </row>
    <row r="171" spans="1:10" ht="15.6" x14ac:dyDescent="0.3">
      <c r="A171" s="46"/>
      <c r="B171" s="73"/>
      <c r="C171" s="10" t="s">
        <v>7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f>SUM(D171:I171)</f>
        <v>0</v>
      </c>
    </row>
    <row r="172" spans="1:10" ht="15.6" x14ac:dyDescent="0.3">
      <c r="A172" s="46"/>
      <c r="B172" s="45" t="s">
        <v>24</v>
      </c>
      <c r="C172" s="10" t="s">
        <v>0</v>
      </c>
      <c r="D172" s="6">
        <f>SUM(D173:D176)</f>
        <v>1319.4</v>
      </c>
      <c r="E172" s="6">
        <f>SUM(E173:E176)</f>
        <v>1349</v>
      </c>
      <c r="F172" s="6">
        <f>SUM(F173:F176)</f>
        <v>1379.7</v>
      </c>
      <c r="G172" s="6">
        <f>SUM(G173:G176)</f>
        <v>1528.0519999999999</v>
      </c>
      <c r="H172" s="6">
        <f>SUM(H173:H176)</f>
        <v>1528.0519999999999</v>
      </c>
      <c r="I172" s="6">
        <f t="shared" ref="I172:J172" si="131">SUM(I173:I176)</f>
        <v>1528.0519999999999</v>
      </c>
      <c r="J172" s="6">
        <f t="shared" si="131"/>
        <v>8632.2559999999994</v>
      </c>
    </row>
    <row r="173" spans="1:10" ht="15.6" x14ac:dyDescent="0.3">
      <c r="A173" s="46"/>
      <c r="B173" s="46"/>
      <c r="C173" s="10" t="s">
        <v>3</v>
      </c>
      <c r="D173" s="8">
        <v>1319.4</v>
      </c>
      <c r="E173" s="8">
        <v>1349</v>
      </c>
      <c r="F173" s="29">
        <v>1379.7</v>
      </c>
      <c r="G173" s="29">
        <v>1528.0519999999999</v>
      </c>
      <c r="H173" s="8">
        <v>1528.0519999999999</v>
      </c>
      <c r="I173" s="8">
        <v>1528.0519999999999</v>
      </c>
      <c r="J173" s="6">
        <f>SUM(D173:I173)</f>
        <v>8632.2559999999994</v>
      </c>
    </row>
    <row r="174" spans="1:10" ht="15.6" x14ac:dyDescent="0.3">
      <c r="A174" s="46"/>
      <c r="B174" s="46"/>
      <c r="C174" s="10" t="s">
        <v>4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f>SUM(D174:I174)</f>
        <v>0</v>
      </c>
    </row>
    <row r="175" spans="1:10" ht="15.6" x14ac:dyDescent="0.3">
      <c r="A175" s="46"/>
      <c r="B175" s="46"/>
      <c r="C175" s="10" t="s">
        <v>5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f>SUM(D175:I175)</f>
        <v>0</v>
      </c>
    </row>
    <row r="176" spans="1:10" ht="15.6" x14ac:dyDescent="0.3">
      <c r="A176" s="46"/>
      <c r="B176" s="47"/>
      <c r="C176" s="10" t="s">
        <v>7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f>SUM(D176:I176)</f>
        <v>0</v>
      </c>
    </row>
    <row r="177" spans="1:10" ht="15.6" x14ac:dyDescent="0.3">
      <c r="A177" s="46"/>
      <c r="B177" s="38" t="s">
        <v>25</v>
      </c>
      <c r="C177" s="10" t="s">
        <v>0</v>
      </c>
      <c r="D177" s="6">
        <f>SUM(D178:D181)</f>
        <v>240.51599999999999</v>
      </c>
      <c r="E177" s="6">
        <f>SUM(E178:E181)</f>
        <v>245.4</v>
      </c>
      <c r="F177" s="6">
        <f>SUM(F178:F181)</f>
        <v>250.8</v>
      </c>
      <c r="G177" s="6">
        <f>SUM(G178:G181)</f>
        <v>277.8</v>
      </c>
      <c r="H177" s="6">
        <f>SUM(H178:H181)</f>
        <v>277.8</v>
      </c>
      <c r="I177" s="6">
        <f t="shared" ref="I177:J177" si="132">SUM(I178:I181)</f>
        <v>277.8</v>
      </c>
      <c r="J177" s="6">
        <f t="shared" si="132"/>
        <v>1570.116</v>
      </c>
    </row>
    <row r="178" spans="1:10" ht="15.6" x14ac:dyDescent="0.3">
      <c r="A178" s="46"/>
      <c r="B178" s="38"/>
      <c r="C178" s="10" t="s">
        <v>3</v>
      </c>
      <c r="D178" s="8">
        <v>240.51599999999999</v>
      </c>
      <c r="E178" s="8">
        <v>245.4</v>
      </c>
      <c r="F178" s="8">
        <v>250.8</v>
      </c>
      <c r="G178" s="8">
        <v>277.8</v>
      </c>
      <c r="H178" s="8">
        <v>277.8</v>
      </c>
      <c r="I178" s="8">
        <v>277.8</v>
      </c>
      <c r="J178" s="6">
        <f>SUM(D178:I178)</f>
        <v>1570.116</v>
      </c>
    </row>
    <row r="179" spans="1:10" ht="15.6" x14ac:dyDescent="0.3">
      <c r="A179" s="46"/>
      <c r="B179" s="38"/>
      <c r="C179" s="10" t="s">
        <v>4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f>SUM(D179:I179)</f>
        <v>0</v>
      </c>
    </row>
    <row r="180" spans="1:10" ht="15.6" x14ac:dyDescent="0.3">
      <c r="A180" s="46"/>
      <c r="B180" s="38"/>
      <c r="C180" s="10" t="s">
        <v>5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f>SUM(D180:I180)</f>
        <v>0</v>
      </c>
    </row>
    <row r="181" spans="1:10" ht="15.6" x14ac:dyDescent="0.3">
      <c r="A181" s="47"/>
      <c r="B181" s="38"/>
      <c r="C181" s="10" t="s">
        <v>7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f>SUM(D181:I181)</f>
        <v>0</v>
      </c>
    </row>
    <row r="182" spans="1:10" ht="15.6" x14ac:dyDescent="0.3">
      <c r="A182" s="38" t="s">
        <v>60</v>
      </c>
      <c r="B182" s="38" t="s">
        <v>2</v>
      </c>
      <c r="C182" s="10" t="s">
        <v>0</v>
      </c>
      <c r="D182" s="6">
        <f>SUM(D183:D186)</f>
        <v>395.98</v>
      </c>
      <c r="E182" s="6">
        <f>SUM(E183:E186)</f>
        <v>10</v>
      </c>
      <c r="F182" s="6">
        <f>SUM(F183:F186)</f>
        <v>0</v>
      </c>
      <c r="G182" s="6">
        <f>SUM(G183:G186)</f>
        <v>200</v>
      </c>
      <c r="H182" s="6">
        <f>SUM(H183:H186)</f>
        <v>0</v>
      </c>
      <c r="I182" s="6">
        <f t="shared" ref="I182:J182" si="133">SUM(I183:I186)</f>
        <v>0</v>
      </c>
      <c r="J182" s="6">
        <f t="shared" si="133"/>
        <v>605.98</v>
      </c>
    </row>
    <row r="183" spans="1:10" ht="15.6" x14ac:dyDescent="0.3">
      <c r="A183" s="38"/>
      <c r="B183" s="38"/>
      <c r="C183" s="10" t="s">
        <v>3</v>
      </c>
      <c r="D183" s="6">
        <f>D188</f>
        <v>395.98</v>
      </c>
      <c r="E183" s="6">
        <f>E188</f>
        <v>10</v>
      </c>
      <c r="F183" s="6">
        <f>F188</f>
        <v>0</v>
      </c>
      <c r="G183" s="6">
        <f>G188</f>
        <v>200</v>
      </c>
      <c r="H183" s="6">
        <f>H188</f>
        <v>0</v>
      </c>
      <c r="I183" s="6">
        <v>0</v>
      </c>
      <c r="J183" s="6">
        <f t="shared" ref="J183" si="134">SUM(D183:H183)</f>
        <v>605.98</v>
      </c>
    </row>
    <row r="184" spans="1:10" ht="15.6" x14ac:dyDescent="0.3">
      <c r="A184" s="38"/>
      <c r="B184" s="38"/>
      <c r="C184" s="10" t="s">
        <v>4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f>SUM(D184:I184)</f>
        <v>0</v>
      </c>
    </row>
    <row r="185" spans="1:10" ht="15.6" x14ac:dyDescent="0.3">
      <c r="A185" s="38"/>
      <c r="B185" s="38"/>
      <c r="C185" s="10" t="s">
        <v>5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f>SUM(D185:I185)</f>
        <v>0</v>
      </c>
    </row>
    <row r="186" spans="1:10" ht="15.6" x14ac:dyDescent="0.3">
      <c r="A186" s="38"/>
      <c r="B186" s="38"/>
      <c r="C186" s="10" t="s">
        <v>7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f>SUM(D186:I186)</f>
        <v>0</v>
      </c>
    </row>
    <row r="187" spans="1:10" ht="15.6" x14ac:dyDescent="0.3">
      <c r="A187" s="39"/>
      <c r="B187" s="38" t="s">
        <v>8</v>
      </c>
      <c r="C187" s="10" t="s">
        <v>0</v>
      </c>
      <c r="D187" s="6">
        <f>SUM(D188:D191)</f>
        <v>395.98</v>
      </c>
      <c r="E187" s="6">
        <f>SUM(E188:E191)</f>
        <v>10</v>
      </c>
      <c r="F187" s="6">
        <f>SUM(F188:F191)</f>
        <v>0</v>
      </c>
      <c r="G187" s="6">
        <f>SUM(G188:G191)</f>
        <v>200</v>
      </c>
      <c r="H187" s="6">
        <f>SUM(H188:H191)</f>
        <v>0</v>
      </c>
      <c r="I187" s="6">
        <f t="shared" ref="I187:J187" si="135">SUM(I188:I191)</f>
        <v>0</v>
      </c>
      <c r="J187" s="6">
        <f t="shared" si="135"/>
        <v>605.98</v>
      </c>
    </row>
    <row r="188" spans="1:10" ht="15.6" x14ac:dyDescent="0.3">
      <c r="A188" s="39"/>
      <c r="B188" s="38"/>
      <c r="C188" s="10" t="s">
        <v>3</v>
      </c>
      <c r="D188" s="6">
        <v>395.98</v>
      </c>
      <c r="E188" s="6">
        <v>10</v>
      </c>
      <c r="F188" s="6">
        <v>0</v>
      </c>
      <c r="G188" s="6">
        <v>200</v>
      </c>
      <c r="H188" s="6">
        <v>0</v>
      </c>
      <c r="I188" s="6">
        <v>0</v>
      </c>
      <c r="J188" s="6">
        <f>SUM(D188:I188)</f>
        <v>605.98</v>
      </c>
    </row>
    <row r="189" spans="1:10" ht="15.6" x14ac:dyDescent="0.3">
      <c r="A189" s="39"/>
      <c r="B189" s="38"/>
      <c r="C189" s="10" t="s">
        <v>4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f>SUM(D189:I189)</f>
        <v>0</v>
      </c>
    </row>
    <row r="190" spans="1:10" ht="15.6" x14ac:dyDescent="0.3">
      <c r="A190" s="39"/>
      <c r="B190" s="38"/>
      <c r="C190" s="10" t="s">
        <v>5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f>SUM(D190:I190)</f>
        <v>0</v>
      </c>
    </row>
    <row r="191" spans="1:10" ht="15.6" x14ac:dyDescent="0.3">
      <c r="A191" s="39"/>
      <c r="B191" s="38"/>
      <c r="C191" s="10" t="s">
        <v>7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f>SUM(D191:I191)</f>
        <v>0</v>
      </c>
    </row>
    <row r="192" spans="1:10" ht="15.6" x14ac:dyDescent="0.3">
      <c r="A192" s="38" t="s">
        <v>61</v>
      </c>
      <c r="B192" s="38" t="s">
        <v>2</v>
      </c>
      <c r="C192" s="10" t="s">
        <v>0</v>
      </c>
      <c r="D192" s="6">
        <f t="shared" ref="D192:J192" si="136">SUM(D193:D196)</f>
        <v>1503.5</v>
      </c>
      <c r="E192" s="6">
        <f t="shared" si="136"/>
        <v>1490</v>
      </c>
      <c r="F192" s="6">
        <f t="shared" si="136"/>
        <v>1312.5</v>
      </c>
      <c r="G192" s="6">
        <f t="shared" si="136"/>
        <v>1198.0999999999999</v>
      </c>
      <c r="H192" s="6">
        <f t="shared" si="136"/>
        <v>1122.9000000000001</v>
      </c>
      <c r="I192" s="6">
        <f t="shared" si="136"/>
        <v>1167.3</v>
      </c>
      <c r="J192" s="6">
        <f t="shared" si="136"/>
        <v>7794.3</v>
      </c>
    </row>
    <row r="193" spans="1:10" ht="15.6" x14ac:dyDescent="0.3">
      <c r="A193" s="38"/>
      <c r="B193" s="38"/>
      <c r="C193" s="10" t="s">
        <v>3</v>
      </c>
      <c r="D193" s="6">
        <f>D199</f>
        <v>1503.5</v>
      </c>
      <c r="E193" s="6">
        <f t="shared" ref="E193:J193" si="137">E198</f>
        <v>1490</v>
      </c>
      <c r="F193" s="6">
        <f t="shared" si="137"/>
        <v>1312.5</v>
      </c>
      <c r="G193" s="6">
        <f t="shared" si="137"/>
        <v>1198.0999999999999</v>
      </c>
      <c r="H193" s="6">
        <f t="shared" si="137"/>
        <v>1122.9000000000001</v>
      </c>
      <c r="I193" s="6">
        <f t="shared" si="137"/>
        <v>1167.3</v>
      </c>
      <c r="J193" s="6">
        <f t="shared" si="137"/>
        <v>7794.3</v>
      </c>
    </row>
    <row r="194" spans="1:10" ht="15.6" x14ac:dyDescent="0.3">
      <c r="A194" s="38"/>
      <c r="B194" s="38"/>
      <c r="C194" s="10" t="s">
        <v>4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f>SUM(D194:I194)</f>
        <v>0</v>
      </c>
    </row>
    <row r="195" spans="1:10" ht="15.6" x14ac:dyDescent="0.3">
      <c r="A195" s="38"/>
      <c r="B195" s="38"/>
      <c r="C195" s="10" t="s">
        <v>5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f>SUM(D195:I195)</f>
        <v>0</v>
      </c>
    </row>
    <row r="196" spans="1:10" ht="15.6" x14ac:dyDescent="0.3">
      <c r="A196" s="38"/>
      <c r="B196" s="38"/>
      <c r="C196" s="10" t="s">
        <v>6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f>SUM(D196:I196)</f>
        <v>0</v>
      </c>
    </row>
    <row r="197" spans="1:10" ht="15.6" x14ac:dyDescent="0.3">
      <c r="A197" s="38"/>
      <c r="B197" s="38"/>
      <c r="C197" s="10" t="s">
        <v>7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f>SUM(D197:I197)</f>
        <v>0</v>
      </c>
    </row>
    <row r="198" spans="1:10" ht="15.6" x14ac:dyDescent="0.3">
      <c r="A198" s="39"/>
      <c r="B198" s="38" t="s">
        <v>8</v>
      </c>
      <c r="C198" s="10" t="s">
        <v>0</v>
      </c>
      <c r="D198" s="6">
        <f>SUM(D199:D202)</f>
        <v>1503.5</v>
      </c>
      <c r="E198" s="6">
        <f>SUM(E199:E202)</f>
        <v>1490</v>
      </c>
      <c r="F198" s="6">
        <f>SUM(F199:F202)</f>
        <v>1312.5</v>
      </c>
      <c r="G198" s="6">
        <f>SUM(G199:G202)</f>
        <v>1198.0999999999999</v>
      </c>
      <c r="H198" s="6">
        <f>SUM(H199:H202)</f>
        <v>1122.9000000000001</v>
      </c>
      <c r="I198" s="6">
        <f t="shared" ref="I198:J198" si="138">SUM(I199:I202)</f>
        <v>1167.3</v>
      </c>
      <c r="J198" s="6">
        <f t="shared" si="138"/>
        <v>7794.3</v>
      </c>
    </row>
    <row r="199" spans="1:10" ht="15.6" x14ac:dyDescent="0.3">
      <c r="A199" s="39"/>
      <c r="B199" s="38"/>
      <c r="C199" s="10" t="s">
        <v>3</v>
      </c>
      <c r="D199" s="6">
        <v>1503.5</v>
      </c>
      <c r="E199" s="6">
        <v>1490</v>
      </c>
      <c r="F199" s="6">
        <v>1312.5</v>
      </c>
      <c r="G199" s="6">
        <v>1198.0999999999999</v>
      </c>
      <c r="H199" s="6">
        <v>1122.9000000000001</v>
      </c>
      <c r="I199" s="6">
        <v>1167.3</v>
      </c>
      <c r="J199" s="6">
        <f>SUM(D199:I199)</f>
        <v>7794.3</v>
      </c>
    </row>
    <row r="200" spans="1:10" ht="15.6" x14ac:dyDescent="0.3">
      <c r="A200" s="39"/>
      <c r="B200" s="38"/>
      <c r="C200" s="10" t="s">
        <v>4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f>SUM(D200:I200)</f>
        <v>0</v>
      </c>
    </row>
    <row r="201" spans="1:10" ht="15.6" x14ac:dyDescent="0.3">
      <c r="A201" s="39"/>
      <c r="B201" s="38"/>
      <c r="C201" s="10" t="s">
        <v>5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f>SUM(D201:I201)</f>
        <v>0</v>
      </c>
    </row>
    <row r="202" spans="1:10" ht="15.6" x14ac:dyDescent="0.3">
      <c r="A202" s="39"/>
      <c r="B202" s="38"/>
      <c r="C202" s="10" t="s">
        <v>6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f>SUM(D202:I202)</f>
        <v>0</v>
      </c>
    </row>
    <row r="203" spans="1:10" ht="15.6" x14ac:dyDescent="0.3">
      <c r="A203" s="39"/>
      <c r="B203" s="38"/>
      <c r="C203" s="10" t="s">
        <v>7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f>SUM(D203:I203)</f>
        <v>0</v>
      </c>
    </row>
    <row r="204" spans="1:10" ht="15.6" x14ac:dyDescent="0.3">
      <c r="A204" s="38" t="s">
        <v>62</v>
      </c>
      <c r="B204" s="38" t="s">
        <v>2</v>
      </c>
      <c r="C204" s="37" t="s">
        <v>0</v>
      </c>
      <c r="D204" s="6">
        <f>SUM(D205:D208)</f>
        <v>20.5</v>
      </c>
      <c r="E204" s="6">
        <f>SUM(E205:E208)</f>
        <v>57.1</v>
      </c>
      <c r="F204" s="6">
        <f>SUM(F205:F208)</f>
        <v>15</v>
      </c>
      <c r="G204" s="6">
        <f>SUM(G205:G208)</f>
        <v>74.400000000000006</v>
      </c>
      <c r="H204" s="6">
        <f>SUM(H205:H208)</f>
        <v>0</v>
      </c>
      <c r="I204" s="6">
        <f t="shared" ref="I204:J204" si="139">SUM(I205:I208)</f>
        <v>0</v>
      </c>
      <c r="J204" s="6">
        <f t="shared" si="139"/>
        <v>167</v>
      </c>
    </row>
    <row r="205" spans="1:10" ht="15.6" x14ac:dyDescent="0.3">
      <c r="A205" s="39"/>
      <c r="B205" s="38"/>
      <c r="C205" s="37" t="s">
        <v>3</v>
      </c>
      <c r="D205" s="6">
        <f>D210</f>
        <v>20.5</v>
      </c>
      <c r="E205" s="6">
        <f>E210</f>
        <v>57.1</v>
      </c>
      <c r="F205" s="6">
        <f>F210</f>
        <v>15</v>
      </c>
      <c r="G205" s="6">
        <f>G210</f>
        <v>74.400000000000006</v>
      </c>
      <c r="H205" s="6">
        <f>H210</f>
        <v>0</v>
      </c>
      <c r="I205" s="6">
        <f t="shared" ref="I205:J205" si="140">I210</f>
        <v>0</v>
      </c>
      <c r="J205" s="6">
        <f t="shared" si="140"/>
        <v>167</v>
      </c>
    </row>
    <row r="206" spans="1:10" ht="15.6" x14ac:dyDescent="0.3">
      <c r="A206" s="39"/>
      <c r="B206" s="38"/>
      <c r="C206" s="37" t="s">
        <v>4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</row>
    <row r="207" spans="1:10" ht="15.6" x14ac:dyDescent="0.3">
      <c r="A207" s="39"/>
      <c r="B207" s="38"/>
      <c r="C207" s="37" t="s">
        <v>5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</row>
    <row r="208" spans="1:10" ht="15.6" x14ac:dyDescent="0.3">
      <c r="A208" s="39"/>
      <c r="B208" s="38"/>
      <c r="C208" s="37" t="s">
        <v>7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</row>
    <row r="209" spans="1:10" ht="15.6" x14ac:dyDescent="0.3">
      <c r="A209" s="39"/>
      <c r="B209" s="38" t="s">
        <v>8</v>
      </c>
      <c r="C209" s="37" t="s">
        <v>0</v>
      </c>
      <c r="D209" s="6">
        <f>SUM(D210:D213)</f>
        <v>20.5</v>
      </c>
      <c r="E209" s="6">
        <f>SUM(E210:E213)</f>
        <v>57.1</v>
      </c>
      <c r="F209" s="6">
        <f>SUM(F210:F213)</f>
        <v>15</v>
      </c>
      <c r="G209" s="6">
        <f>SUM(G210:G213)</f>
        <v>74.400000000000006</v>
      </c>
      <c r="H209" s="6">
        <f>SUM(H210:H213)</f>
        <v>0</v>
      </c>
      <c r="I209" s="6">
        <f t="shared" ref="I209:J209" si="141">SUM(I210:I213)</f>
        <v>0</v>
      </c>
      <c r="J209" s="6">
        <f t="shared" si="141"/>
        <v>167</v>
      </c>
    </row>
    <row r="210" spans="1:10" ht="15.6" x14ac:dyDescent="0.3">
      <c r="A210" s="39"/>
      <c r="B210" s="39"/>
      <c r="C210" s="37" t="s">
        <v>3</v>
      </c>
      <c r="D210" s="6">
        <v>20.5</v>
      </c>
      <c r="E210" s="6">
        <v>57.1</v>
      </c>
      <c r="F210" s="6">
        <v>15</v>
      </c>
      <c r="G210" s="6">
        <v>74.400000000000006</v>
      </c>
      <c r="H210" s="6">
        <v>0</v>
      </c>
      <c r="I210" s="6">
        <v>0</v>
      </c>
      <c r="J210" s="6">
        <f>SUM(D210:I210)</f>
        <v>167</v>
      </c>
    </row>
    <row r="211" spans="1:10" ht="15.6" x14ac:dyDescent="0.3">
      <c r="A211" s="39"/>
      <c r="B211" s="39"/>
      <c r="C211" s="37" t="s">
        <v>4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f>SUM(D211:I211)</f>
        <v>0</v>
      </c>
    </row>
    <row r="212" spans="1:10" ht="15.6" x14ac:dyDescent="0.3">
      <c r="A212" s="39"/>
      <c r="B212" s="39"/>
      <c r="C212" s="37" t="s">
        <v>5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f>SUM(D212:I212)</f>
        <v>0</v>
      </c>
    </row>
    <row r="213" spans="1:10" ht="15.6" x14ac:dyDescent="0.3">
      <c r="A213" s="39"/>
      <c r="B213" s="39"/>
      <c r="C213" s="37" t="s">
        <v>7</v>
      </c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f>SUM(D213:I213)</f>
        <v>0</v>
      </c>
    </row>
    <row r="214" spans="1:10" ht="15.6" x14ac:dyDescent="0.3">
      <c r="A214" s="38" t="s">
        <v>75</v>
      </c>
      <c r="B214" s="38" t="s">
        <v>2</v>
      </c>
      <c r="C214" s="10" t="s">
        <v>0</v>
      </c>
      <c r="D214" s="6">
        <f>SUM(D215:D218)</f>
        <v>0</v>
      </c>
      <c r="E214" s="6">
        <f>SUM(E215:E218)</f>
        <v>0</v>
      </c>
      <c r="F214" s="6">
        <f>SUM(F215:F218)</f>
        <v>0</v>
      </c>
      <c r="G214" s="6">
        <f>SUM(G215:G218)</f>
        <v>14.3</v>
      </c>
      <c r="H214" s="6">
        <f>SUM(H215:H218)</f>
        <v>0</v>
      </c>
      <c r="I214" s="6">
        <f t="shared" ref="I214:J214" si="142">SUM(I215:I218)</f>
        <v>0</v>
      </c>
      <c r="J214" s="6">
        <f t="shared" si="142"/>
        <v>14.3</v>
      </c>
    </row>
    <row r="215" spans="1:10" ht="15.6" x14ac:dyDescent="0.3">
      <c r="A215" s="39"/>
      <c r="B215" s="38"/>
      <c r="C215" s="10" t="s">
        <v>3</v>
      </c>
      <c r="D215" s="6">
        <f>D220</f>
        <v>0</v>
      </c>
      <c r="E215" s="6">
        <f>E220</f>
        <v>0</v>
      </c>
      <c r="F215" s="6">
        <f>F220</f>
        <v>0</v>
      </c>
      <c r="G215" s="6">
        <f>G220</f>
        <v>14.3</v>
      </c>
      <c r="H215" s="6">
        <f>H220</f>
        <v>0</v>
      </c>
      <c r="I215" s="6">
        <f t="shared" ref="I215:J215" si="143">I220</f>
        <v>0</v>
      </c>
      <c r="J215" s="6">
        <f t="shared" si="143"/>
        <v>14.3</v>
      </c>
    </row>
    <row r="216" spans="1:10" ht="15.6" x14ac:dyDescent="0.3">
      <c r="A216" s="39"/>
      <c r="B216" s="38"/>
      <c r="C216" s="10" t="s">
        <v>4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</row>
    <row r="217" spans="1:10" ht="15.6" x14ac:dyDescent="0.3">
      <c r="A217" s="39"/>
      <c r="B217" s="38"/>
      <c r="C217" s="10" t="s">
        <v>5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</row>
    <row r="218" spans="1:10" ht="15.6" x14ac:dyDescent="0.3">
      <c r="A218" s="39"/>
      <c r="B218" s="38"/>
      <c r="C218" s="10" t="s">
        <v>7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</row>
    <row r="219" spans="1:10" ht="15.75" customHeight="1" x14ac:dyDescent="0.3">
      <c r="A219" s="39"/>
      <c r="B219" s="38" t="s">
        <v>8</v>
      </c>
      <c r="C219" s="10" t="s">
        <v>0</v>
      </c>
      <c r="D219" s="6">
        <f>SUM(D220:D223)</f>
        <v>0</v>
      </c>
      <c r="E219" s="6">
        <f>SUM(E220:E223)</f>
        <v>0</v>
      </c>
      <c r="F219" s="6">
        <f>SUM(F220:F223)</f>
        <v>0</v>
      </c>
      <c r="G219" s="6">
        <f>SUM(G220:G223)</f>
        <v>14291.599999999999</v>
      </c>
      <c r="H219" s="6">
        <f>SUM(H220:H223)</f>
        <v>0</v>
      </c>
      <c r="I219" s="6">
        <f t="shared" ref="I219:J219" si="144">SUM(I220:I223)</f>
        <v>0</v>
      </c>
      <c r="J219" s="6">
        <f t="shared" si="144"/>
        <v>14291.599999999999</v>
      </c>
    </row>
    <row r="220" spans="1:10" ht="15.6" x14ac:dyDescent="0.3">
      <c r="A220" s="39"/>
      <c r="B220" s="39"/>
      <c r="C220" s="10" t="s">
        <v>3</v>
      </c>
      <c r="D220" s="6">
        <v>0</v>
      </c>
      <c r="E220" s="6">
        <v>0</v>
      </c>
      <c r="F220" s="6">
        <v>0</v>
      </c>
      <c r="G220" s="6">
        <v>14.3</v>
      </c>
      <c r="H220" s="6">
        <v>0</v>
      </c>
      <c r="I220" s="6">
        <v>0</v>
      </c>
      <c r="J220" s="6">
        <f>SUM(D220:I220)</f>
        <v>14.3</v>
      </c>
    </row>
    <row r="221" spans="1:10" ht="15.6" x14ac:dyDescent="0.3">
      <c r="A221" s="39"/>
      <c r="B221" s="39"/>
      <c r="C221" s="10" t="s">
        <v>4</v>
      </c>
      <c r="D221" s="6">
        <v>0</v>
      </c>
      <c r="E221" s="6">
        <v>0</v>
      </c>
      <c r="F221" s="6">
        <v>0</v>
      </c>
      <c r="G221" s="6">
        <v>14277.3</v>
      </c>
      <c r="H221" s="6">
        <v>0</v>
      </c>
      <c r="I221" s="6">
        <v>0</v>
      </c>
      <c r="J221" s="6">
        <f>SUM(D221:I221)</f>
        <v>14277.3</v>
      </c>
    </row>
    <row r="222" spans="1:10" ht="15.6" x14ac:dyDescent="0.3">
      <c r="A222" s="39"/>
      <c r="B222" s="39"/>
      <c r="C222" s="10" t="s">
        <v>5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f>SUM(D222:I222)</f>
        <v>0</v>
      </c>
    </row>
    <row r="223" spans="1:10" ht="15.6" x14ac:dyDescent="0.3">
      <c r="A223" s="39"/>
      <c r="B223" s="39"/>
      <c r="C223" s="10" t="s">
        <v>7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f>SUM(D223:I223)</f>
        <v>0</v>
      </c>
    </row>
    <row r="224" spans="1:10" ht="15.6" x14ac:dyDescent="0.3">
      <c r="A224" s="27"/>
      <c r="B224" s="27"/>
      <c r="C224" s="27"/>
      <c r="D224" s="27"/>
      <c r="E224" s="27"/>
      <c r="F224" s="27"/>
      <c r="G224" s="27"/>
      <c r="H224" s="27"/>
      <c r="I224" s="27"/>
      <c r="J224" s="27"/>
    </row>
    <row r="225" spans="1:10" ht="15.6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5.6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5.6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5.6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5.6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5.6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5.6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5.6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5.6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5.6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5.6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5.6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5.6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5.6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5.6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5.6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5.6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5.6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5.6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5.6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5.6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5.6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5.6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5.6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5.6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5.6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5.6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5.6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5.6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5.6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5.6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5.6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5.6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5.6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5.6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5.6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5.6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5.6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5.6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5.6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5.6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5.6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5.6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5.6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5.6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5.6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5.6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5.6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5.6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5.6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5.6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5.6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5.6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5.6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5.6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5.6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5.6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5.6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5.6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5.6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5.6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5.6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5.6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5.6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5.6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5.6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5.6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5.6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5.6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5.6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</row>
  </sheetData>
  <mergeCells count="71">
    <mergeCell ref="A92:A101"/>
    <mergeCell ref="B92:B96"/>
    <mergeCell ref="B97:B101"/>
    <mergeCell ref="A214:A223"/>
    <mergeCell ref="B182:B186"/>
    <mergeCell ref="A122:A146"/>
    <mergeCell ref="A182:A191"/>
    <mergeCell ref="A192:A203"/>
    <mergeCell ref="B172:B176"/>
    <mergeCell ref="B177:B181"/>
    <mergeCell ref="A157:A181"/>
    <mergeCell ref="B147:B151"/>
    <mergeCell ref="B187:B191"/>
    <mergeCell ref="B219:B223"/>
    <mergeCell ref="B214:B218"/>
    <mergeCell ref="B198:B203"/>
    <mergeCell ref="B167:B171"/>
    <mergeCell ref="B192:B197"/>
    <mergeCell ref="B162:B166"/>
    <mergeCell ref="B157:B161"/>
    <mergeCell ref="B102:B106"/>
    <mergeCell ref="B107:B111"/>
    <mergeCell ref="B122:B126"/>
    <mergeCell ref="B152:B156"/>
    <mergeCell ref="A147:A156"/>
    <mergeCell ref="B142:B146"/>
    <mergeCell ref="B112:B116"/>
    <mergeCell ref="B117:B121"/>
    <mergeCell ref="B132:B136"/>
    <mergeCell ref="B137:B141"/>
    <mergeCell ref="B127:B131"/>
    <mergeCell ref="A12:J12"/>
    <mergeCell ref="E1:J1"/>
    <mergeCell ref="E7:J7"/>
    <mergeCell ref="E8:J8"/>
    <mergeCell ref="A14:A15"/>
    <mergeCell ref="E9:J9"/>
    <mergeCell ref="E10:J10"/>
    <mergeCell ref="B14:B15"/>
    <mergeCell ref="E6:J6"/>
    <mergeCell ref="E2:J2"/>
    <mergeCell ref="E3:J3"/>
    <mergeCell ref="E4:J4"/>
    <mergeCell ref="D14:J14"/>
    <mergeCell ref="C14:C15"/>
    <mergeCell ref="B57:B61"/>
    <mergeCell ref="A17:A41"/>
    <mergeCell ref="B17:B21"/>
    <mergeCell ref="B37:B41"/>
    <mergeCell ref="B22:B26"/>
    <mergeCell ref="B27:B31"/>
    <mergeCell ref="B32:B36"/>
    <mergeCell ref="A52:A61"/>
    <mergeCell ref="A42:A51"/>
    <mergeCell ref="B52:B56"/>
    <mergeCell ref="A204:A213"/>
    <mergeCell ref="B204:B208"/>
    <mergeCell ref="B209:B213"/>
    <mergeCell ref="B42:B46"/>
    <mergeCell ref="B47:B51"/>
    <mergeCell ref="A72:A81"/>
    <mergeCell ref="B72:B76"/>
    <mergeCell ref="B77:B81"/>
    <mergeCell ref="B67:B71"/>
    <mergeCell ref="A62:A71"/>
    <mergeCell ref="A82:A91"/>
    <mergeCell ref="B62:B66"/>
    <mergeCell ref="B82:B86"/>
    <mergeCell ref="B87:B91"/>
    <mergeCell ref="A102:A111"/>
    <mergeCell ref="A112:A121"/>
  </mergeCells>
  <phoneticPr fontId="0" type="noConversion"/>
  <printOptions horizontalCentered="1"/>
  <pageMargins left="0.78740157480314965" right="0.39370078740157483" top="0.78740157480314965" bottom="0.78740157480314965" header="0" footer="0"/>
  <pageSetup paperSize="9" scale="76" fitToHeight="1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2"/>
  <sheetViews>
    <sheetView topLeftCell="A13" zoomScale="80" zoomScaleNormal="80" workbookViewId="0">
      <selection activeCell="B26" sqref="B26"/>
    </sheetView>
  </sheetViews>
  <sheetFormatPr defaultColWidth="9.33203125" defaultRowHeight="14.4" x14ac:dyDescent="0.3"/>
  <cols>
    <col min="1" max="1" width="21.109375" customWidth="1"/>
    <col min="3" max="3" width="9.33203125" customWidth="1"/>
    <col min="5" max="5" width="9.33203125" customWidth="1"/>
  </cols>
  <sheetData>
    <row r="3" spans="1:13" x14ac:dyDescent="0.3">
      <c r="A3" s="74" t="s">
        <v>43</v>
      </c>
      <c r="B3" s="76" t="s">
        <v>29</v>
      </c>
      <c r="C3" s="76"/>
      <c r="D3" s="76"/>
      <c r="E3" s="76" t="s">
        <v>30</v>
      </c>
      <c r="F3" s="76"/>
      <c r="G3" s="76"/>
      <c r="H3" s="76" t="s">
        <v>42</v>
      </c>
      <c r="I3" s="76"/>
      <c r="J3" s="76"/>
      <c r="K3" s="77" t="s">
        <v>39</v>
      </c>
      <c r="L3" s="78"/>
      <c r="M3" s="79"/>
    </row>
    <row r="4" spans="1:13" x14ac:dyDescent="0.3">
      <c r="A4" s="75"/>
      <c r="B4" s="16">
        <v>2020</v>
      </c>
      <c r="C4" s="16">
        <v>2021</v>
      </c>
      <c r="D4" s="16">
        <v>2022</v>
      </c>
      <c r="E4" s="33">
        <v>2020</v>
      </c>
      <c r="F4" s="33">
        <v>2021</v>
      </c>
      <c r="G4" s="33">
        <v>2022</v>
      </c>
      <c r="H4" s="33">
        <v>2020</v>
      </c>
      <c r="I4" s="33">
        <v>2021</v>
      </c>
      <c r="J4" s="33">
        <v>2022</v>
      </c>
      <c r="K4" s="33">
        <v>2020</v>
      </c>
      <c r="L4" s="33">
        <v>2021</v>
      </c>
      <c r="M4" s="33">
        <v>2022</v>
      </c>
    </row>
    <row r="5" spans="1:13" ht="73.95" customHeight="1" x14ac:dyDescent="0.3">
      <c r="A5" s="20" t="s">
        <v>36</v>
      </c>
      <c r="B5" s="17">
        <f>B6+B7+B8+B9+B10</f>
        <v>0</v>
      </c>
      <c r="C5" s="17">
        <f>C6+C7+C8+C9+C10</f>
        <v>0</v>
      </c>
      <c r="D5" s="17">
        <f>D6+D7+D8+D9+D10</f>
        <v>0</v>
      </c>
      <c r="E5" s="17">
        <f>E6+E7+E8+E9+E10</f>
        <v>0</v>
      </c>
      <c r="F5" s="17">
        <f>F6+F7+F8+F9+F10</f>
        <v>0</v>
      </c>
      <c r="G5" s="17">
        <v>0</v>
      </c>
      <c r="H5" s="17"/>
      <c r="I5" s="17"/>
      <c r="J5" s="17"/>
      <c r="K5" s="18">
        <f t="shared" ref="K5:M10" si="0">B5+E5</f>
        <v>0</v>
      </c>
      <c r="L5" s="18">
        <f t="shared" si="0"/>
        <v>0</v>
      </c>
      <c r="M5" s="18">
        <f t="shared" si="0"/>
        <v>0</v>
      </c>
    </row>
    <row r="6" spans="1:13" ht="25.2" customHeight="1" x14ac:dyDescent="0.3">
      <c r="A6" s="21" t="s">
        <v>31</v>
      </c>
      <c r="B6" s="24"/>
      <c r="C6" s="24"/>
      <c r="D6" s="24"/>
      <c r="E6" s="19"/>
      <c r="F6" s="19">
        <v>0</v>
      </c>
      <c r="G6" s="19">
        <v>0</v>
      </c>
      <c r="H6" s="16"/>
      <c r="I6" s="16"/>
      <c r="J6" s="16"/>
      <c r="K6" s="19">
        <f t="shared" si="0"/>
        <v>0</v>
      </c>
      <c r="L6" s="16">
        <f t="shared" si="0"/>
        <v>0</v>
      </c>
      <c r="M6" s="16">
        <f t="shared" si="0"/>
        <v>0</v>
      </c>
    </row>
    <row r="7" spans="1:13" x14ac:dyDescent="0.3">
      <c r="A7" s="14" t="s">
        <v>32</v>
      </c>
      <c r="B7" s="24"/>
      <c r="C7" s="24"/>
      <c r="D7" s="24"/>
      <c r="E7" s="19"/>
      <c r="F7" s="19">
        <v>0</v>
      </c>
      <c r="G7" s="19">
        <v>0</v>
      </c>
      <c r="H7" s="16"/>
      <c r="I7" s="16"/>
      <c r="J7" s="16"/>
      <c r="K7" s="19">
        <f t="shared" si="0"/>
        <v>0</v>
      </c>
      <c r="L7" s="16">
        <f t="shared" si="0"/>
        <v>0</v>
      </c>
      <c r="M7" s="16">
        <f t="shared" si="0"/>
        <v>0</v>
      </c>
    </row>
    <row r="8" spans="1:13" x14ac:dyDescent="0.3">
      <c r="A8" s="14" t="s">
        <v>33</v>
      </c>
      <c r="B8" s="24"/>
      <c r="C8" s="24"/>
      <c r="D8" s="24"/>
      <c r="E8" s="19"/>
      <c r="F8" s="19">
        <v>0</v>
      </c>
      <c r="G8" s="19">
        <v>0</v>
      </c>
      <c r="H8" s="16"/>
      <c r="I8" s="16"/>
      <c r="J8" s="16"/>
      <c r="K8" s="19">
        <f t="shared" si="0"/>
        <v>0</v>
      </c>
      <c r="L8" s="16">
        <f t="shared" si="0"/>
        <v>0</v>
      </c>
      <c r="M8" s="16">
        <f t="shared" si="0"/>
        <v>0</v>
      </c>
    </row>
    <row r="9" spans="1:13" x14ac:dyDescent="0.3">
      <c r="A9" s="14" t="s">
        <v>34</v>
      </c>
      <c r="B9" s="24"/>
      <c r="C9" s="24"/>
      <c r="D9" s="24"/>
      <c r="E9" s="19">
        <v>0</v>
      </c>
      <c r="F9" s="19">
        <v>0</v>
      </c>
      <c r="G9" s="19">
        <v>0</v>
      </c>
      <c r="H9" s="16"/>
      <c r="I9" s="16"/>
      <c r="J9" s="16"/>
      <c r="K9" s="19">
        <f t="shared" si="0"/>
        <v>0</v>
      </c>
      <c r="L9" s="16">
        <f t="shared" si="0"/>
        <v>0</v>
      </c>
      <c r="M9" s="16">
        <f t="shared" si="0"/>
        <v>0</v>
      </c>
    </row>
    <row r="10" spans="1:13" x14ac:dyDescent="0.3">
      <c r="A10" s="14" t="s">
        <v>35</v>
      </c>
      <c r="B10" s="24"/>
      <c r="C10" s="24"/>
      <c r="D10" s="24"/>
      <c r="E10" s="19">
        <v>0</v>
      </c>
      <c r="F10" s="19">
        <v>0</v>
      </c>
      <c r="G10" s="19">
        <v>0</v>
      </c>
      <c r="H10" s="16"/>
      <c r="I10" s="16"/>
      <c r="J10" s="16"/>
      <c r="K10" s="19">
        <f t="shared" si="0"/>
        <v>0</v>
      </c>
      <c r="L10" s="16">
        <f t="shared" si="0"/>
        <v>0</v>
      </c>
      <c r="M10" s="16">
        <f t="shared" si="0"/>
        <v>0</v>
      </c>
    </row>
    <row r="11" spans="1:13" ht="55.8" x14ac:dyDescent="0.3">
      <c r="A11" s="20" t="s">
        <v>44</v>
      </c>
      <c r="B11" s="17">
        <v>0</v>
      </c>
      <c r="C11" s="17">
        <v>0</v>
      </c>
      <c r="D11" s="17">
        <v>0</v>
      </c>
      <c r="E11" s="35"/>
      <c r="F11" s="35"/>
      <c r="G11" s="35"/>
      <c r="H11" s="34">
        <f>H12</f>
        <v>38600</v>
      </c>
      <c r="I11" s="34">
        <f>I12</f>
        <v>0</v>
      </c>
      <c r="J11" s="34">
        <f>J12</f>
        <v>0</v>
      </c>
      <c r="K11" s="18">
        <f>B11+E11+H11</f>
        <v>38600</v>
      </c>
      <c r="L11" s="18">
        <f>C11+F11+I11</f>
        <v>0</v>
      </c>
      <c r="M11" s="18">
        <f>D11+G11+J11</f>
        <v>0</v>
      </c>
    </row>
    <row r="12" spans="1:13" x14ac:dyDescent="0.3">
      <c r="A12" s="21" t="s">
        <v>31</v>
      </c>
      <c r="B12" s="16">
        <v>0</v>
      </c>
      <c r="C12" s="16">
        <v>0</v>
      </c>
      <c r="D12" s="16">
        <v>0</v>
      </c>
      <c r="E12" s="19"/>
      <c r="F12" s="19"/>
      <c r="G12" s="19"/>
      <c r="H12" s="33">
        <v>38600</v>
      </c>
      <c r="I12" s="33">
        <v>0</v>
      </c>
      <c r="J12" s="33">
        <v>0</v>
      </c>
      <c r="K12" s="19">
        <f t="shared" ref="K12:K30" si="1">B12+E12</f>
        <v>0</v>
      </c>
      <c r="L12" s="16">
        <f t="shared" ref="L12:L30" si="2">C12+F12</f>
        <v>0</v>
      </c>
      <c r="M12" s="16">
        <f t="shared" ref="M12:M30" si="3">D12+G12</f>
        <v>0</v>
      </c>
    </row>
    <row r="13" spans="1:13" ht="60" customHeight="1" x14ac:dyDescent="0.3">
      <c r="A13" s="20" t="s">
        <v>45</v>
      </c>
      <c r="B13" s="16"/>
      <c r="C13" s="16"/>
      <c r="D13" s="16"/>
      <c r="E13" s="35">
        <f>E14</f>
        <v>3129700</v>
      </c>
      <c r="F13" s="35">
        <f>F14</f>
        <v>3129700</v>
      </c>
      <c r="G13" s="35">
        <f>G14</f>
        <v>3129700</v>
      </c>
      <c r="H13" s="17"/>
      <c r="I13" s="17"/>
      <c r="J13" s="17"/>
      <c r="K13" s="18">
        <f t="shared" si="1"/>
        <v>3129700</v>
      </c>
      <c r="L13" s="18">
        <f t="shared" si="2"/>
        <v>3129700</v>
      </c>
      <c r="M13" s="18">
        <f t="shared" si="3"/>
        <v>3129700</v>
      </c>
    </row>
    <row r="14" spans="1:13" x14ac:dyDescent="0.3">
      <c r="A14" s="14" t="s">
        <v>32</v>
      </c>
      <c r="B14" s="16">
        <v>0</v>
      </c>
      <c r="C14" s="16">
        <v>0</v>
      </c>
      <c r="D14" s="16">
        <v>0</v>
      </c>
      <c r="E14" s="33">
        <v>3129700</v>
      </c>
      <c r="F14" s="33">
        <v>3129700</v>
      </c>
      <c r="G14" s="33">
        <v>3129700</v>
      </c>
      <c r="H14" s="16"/>
      <c r="I14" s="16"/>
      <c r="J14" s="16"/>
      <c r="K14" s="19">
        <f t="shared" si="1"/>
        <v>3129700</v>
      </c>
      <c r="L14" s="16">
        <f t="shared" si="2"/>
        <v>3129700</v>
      </c>
      <c r="M14" s="16">
        <f t="shared" si="3"/>
        <v>3129700</v>
      </c>
    </row>
    <row r="15" spans="1:13" ht="42" x14ac:dyDescent="0.3">
      <c r="A15" s="20" t="s">
        <v>46</v>
      </c>
      <c r="B15" s="17">
        <f t="shared" ref="B15:G15" si="4">B16</f>
        <v>0</v>
      </c>
      <c r="C15" s="17">
        <f t="shared" si="4"/>
        <v>0</v>
      </c>
      <c r="D15" s="17">
        <f t="shared" si="4"/>
        <v>0</v>
      </c>
      <c r="E15" s="35">
        <f t="shared" si="4"/>
        <v>1319300</v>
      </c>
      <c r="F15" s="35">
        <f t="shared" si="4"/>
        <v>1319300</v>
      </c>
      <c r="G15" s="35">
        <f t="shared" si="4"/>
        <v>1319300</v>
      </c>
      <c r="H15" s="17"/>
      <c r="I15" s="17"/>
      <c r="J15" s="17"/>
      <c r="K15" s="18">
        <f t="shared" si="1"/>
        <v>1319300</v>
      </c>
      <c r="L15" s="18">
        <f t="shared" si="2"/>
        <v>1319300</v>
      </c>
      <c r="M15" s="18">
        <f t="shared" si="3"/>
        <v>1319300</v>
      </c>
    </row>
    <row r="16" spans="1:13" x14ac:dyDescent="0.3">
      <c r="A16" s="21" t="s">
        <v>31</v>
      </c>
      <c r="B16" s="16">
        <v>0</v>
      </c>
      <c r="C16" s="16">
        <v>0</v>
      </c>
      <c r="D16" s="16">
        <v>0</v>
      </c>
      <c r="E16" s="33">
        <v>1319300</v>
      </c>
      <c r="F16" s="33">
        <v>1319300</v>
      </c>
      <c r="G16" s="33">
        <v>1319300</v>
      </c>
      <c r="H16" s="16"/>
      <c r="I16" s="16"/>
      <c r="J16" s="16"/>
      <c r="K16" s="19">
        <f t="shared" si="1"/>
        <v>1319300</v>
      </c>
      <c r="L16" s="16">
        <f t="shared" si="2"/>
        <v>1319300</v>
      </c>
      <c r="M16" s="16">
        <f t="shared" si="3"/>
        <v>1319300</v>
      </c>
    </row>
    <row r="17" spans="1:13" ht="28.2" x14ac:dyDescent="0.3">
      <c r="A17" s="20" t="s">
        <v>47</v>
      </c>
      <c r="B17" s="17">
        <f t="shared" ref="B17:G17" si="5">B18</f>
        <v>0</v>
      </c>
      <c r="C17" s="17">
        <f t="shared" si="5"/>
        <v>0</v>
      </c>
      <c r="D17" s="17">
        <f t="shared" si="5"/>
        <v>0</v>
      </c>
      <c r="E17" s="35">
        <f t="shared" si="5"/>
        <v>1341200</v>
      </c>
      <c r="F17" s="35">
        <f t="shared" si="5"/>
        <v>1341200</v>
      </c>
      <c r="G17" s="35">
        <f t="shared" si="5"/>
        <v>1341200</v>
      </c>
      <c r="H17" s="17"/>
      <c r="I17" s="17"/>
      <c r="J17" s="17"/>
      <c r="K17" s="18">
        <f t="shared" si="1"/>
        <v>1341200</v>
      </c>
      <c r="L17" s="18">
        <f t="shared" si="2"/>
        <v>1341200</v>
      </c>
      <c r="M17" s="18">
        <f t="shared" si="3"/>
        <v>1341200</v>
      </c>
    </row>
    <row r="18" spans="1:13" x14ac:dyDescent="0.3">
      <c r="A18" s="21" t="s">
        <v>31</v>
      </c>
      <c r="B18" s="16">
        <v>0</v>
      </c>
      <c r="C18" s="16">
        <v>0</v>
      </c>
      <c r="D18" s="16">
        <v>0</v>
      </c>
      <c r="E18" s="33">
        <v>1341200</v>
      </c>
      <c r="F18" s="33">
        <v>1341200</v>
      </c>
      <c r="G18" s="33">
        <v>1341200</v>
      </c>
      <c r="H18" s="16"/>
      <c r="I18" s="16"/>
      <c r="J18" s="16"/>
      <c r="K18" s="19">
        <f t="shared" si="1"/>
        <v>1341200</v>
      </c>
      <c r="L18" s="19">
        <f t="shared" si="2"/>
        <v>1341200</v>
      </c>
      <c r="M18" s="19">
        <f t="shared" si="3"/>
        <v>1341200</v>
      </c>
    </row>
    <row r="19" spans="1:13" ht="28.2" x14ac:dyDescent="0.3">
      <c r="A19" s="20" t="s">
        <v>48</v>
      </c>
      <c r="B19" s="17">
        <f t="shared" ref="B19:G19" si="6">B20</f>
        <v>0</v>
      </c>
      <c r="C19" s="17">
        <f t="shared" si="6"/>
        <v>0</v>
      </c>
      <c r="D19" s="17">
        <f t="shared" si="6"/>
        <v>0</v>
      </c>
      <c r="E19" s="35">
        <f t="shared" si="6"/>
        <v>654900</v>
      </c>
      <c r="F19" s="35">
        <f t="shared" si="6"/>
        <v>654900</v>
      </c>
      <c r="G19" s="35">
        <f t="shared" si="6"/>
        <v>654900</v>
      </c>
      <c r="H19" s="17"/>
      <c r="I19" s="17"/>
      <c r="J19" s="17"/>
      <c r="K19" s="18">
        <f t="shared" si="1"/>
        <v>654900</v>
      </c>
      <c r="L19" s="18">
        <f t="shared" si="2"/>
        <v>654900</v>
      </c>
      <c r="M19" s="18">
        <f t="shared" si="3"/>
        <v>654900</v>
      </c>
    </row>
    <row r="20" spans="1:13" x14ac:dyDescent="0.3">
      <c r="A20" s="14" t="s">
        <v>35</v>
      </c>
      <c r="B20" s="16">
        <v>0</v>
      </c>
      <c r="C20" s="16">
        <v>0</v>
      </c>
      <c r="D20" s="16">
        <v>0</v>
      </c>
      <c r="E20" s="33">
        <v>654900</v>
      </c>
      <c r="F20" s="33">
        <v>654900</v>
      </c>
      <c r="G20" s="33">
        <v>654900</v>
      </c>
      <c r="H20" s="16"/>
      <c r="I20" s="16"/>
      <c r="J20" s="16"/>
      <c r="K20" s="19">
        <f t="shared" si="1"/>
        <v>654900</v>
      </c>
      <c r="L20" s="16">
        <f t="shared" si="2"/>
        <v>654900</v>
      </c>
      <c r="M20" s="16">
        <f t="shared" si="3"/>
        <v>654900</v>
      </c>
    </row>
    <row r="21" spans="1:13" ht="58.2" customHeight="1" x14ac:dyDescent="0.3">
      <c r="A21" s="20" t="s">
        <v>41</v>
      </c>
      <c r="B21" s="16"/>
      <c r="C21" s="16"/>
      <c r="D21" s="16"/>
      <c r="E21" s="35">
        <f>E22</f>
        <v>654900</v>
      </c>
      <c r="F21" s="35">
        <f>F22</f>
        <v>654900</v>
      </c>
      <c r="G21" s="35">
        <f>G22</f>
        <v>654900</v>
      </c>
      <c r="H21" s="17"/>
      <c r="I21" s="17"/>
      <c r="J21" s="17"/>
      <c r="K21" s="18">
        <f t="shared" ref="K21:M22" si="7">B21+E21</f>
        <v>654900</v>
      </c>
      <c r="L21" s="18">
        <f t="shared" si="7"/>
        <v>654900</v>
      </c>
      <c r="M21" s="18">
        <f t="shared" si="7"/>
        <v>654900</v>
      </c>
    </row>
    <row r="22" spans="1:13" x14ac:dyDescent="0.3">
      <c r="A22" s="21" t="s">
        <v>31</v>
      </c>
      <c r="B22" s="16"/>
      <c r="C22" s="16"/>
      <c r="D22" s="16"/>
      <c r="E22" s="33">
        <v>654900</v>
      </c>
      <c r="F22" s="33">
        <v>654900</v>
      </c>
      <c r="G22" s="33">
        <v>654900</v>
      </c>
      <c r="H22" s="16"/>
      <c r="I22" s="16"/>
      <c r="J22" s="16"/>
      <c r="K22" s="19">
        <f t="shared" si="7"/>
        <v>654900</v>
      </c>
      <c r="L22" s="16">
        <f t="shared" si="7"/>
        <v>654900</v>
      </c>
      <c r="M22" s="16">
        <f t="shared" si="7"/>
        <v>654900</v>
      </c>
    </row>
    <row r="23" spans="1:13" ht="28.2" x14ac:dyDescent="0.3">
      <c r="A23" s="20" t="s">
        <v>49</v>
      </c>
      <c r="B23" s="17">
        <v>0</v>
      </c>
      <c r="C23" s="17">
        <v>0</v>
      </c>
      <c r="D23" s="17">
        <v>0</v>
      </c>
      <c r="E23" s="34">
        <v>700</v>
      </c>
      <c r="F23" s="34">
        <v>700</v>
      </c>
      <c r="G23" s="34">
        <v>700</v>
      </c>
      <c r="H23" s="17"/>
      <c r="I23" s="17"/>
      <c r="J23" s="17"/>
      <c r="K23" s="18">
        <f t="shared" si="1"/>
        <v>700</v>
      </c>
      <c r="L23" s="18">
        <f t="shared" si="2"/>
        <v>700</v>
      </c>
      <c r="M23" s="18">
        <f t="shared" si="3"/>
        <v>700</v>
      </c>
    </row>
    <row r="24" spans="1:13" ht="43.2" customHeight="1" x14ac:dyDescent="0.3">
      <c r="A24" s="20" t="s">
        <v>37</v>
      </c>
      <c r="B24" s="17">
        <v>0</v>
      </c>
      <c r="C24" s="17">
        <v>0</v>
      </c>
      <c r="D24" s="17">
        <v>0</v>
      </c>
      <c r="E24" s="34">
        <v>44500</v>
      </c>
      <c r="F24" s="34">
        <v>44500</v>
      </c>
      <c r="G24" s="34">
        <v>44500</v>
      </c>
      <c r="H24" s="17"/>
      <c r="I24" s="17"/>
      <c r="J24" s="17"/>
      <c r="K24" s="18">
        <f t="shared" si="1"/>
        <v>44500</v>
      </c>
      <c r="L24" s="18">
        <f t="shared" si="2"/>
        <v>44500</v>
      </c>
      <c r="M24" s="18">
        <f t="shared" si="3"/>
        <v>44500</v>
      </c>
    </row>
    <row r="25" spans="1:13" ht="42.6" customHeight="1" x14ac:dyDescent="0.3">
      <c r="A25" s="20" t="s">
        <v>38</v>
      </c>
      <c r="B25" s="17">
        <f t="shared" ref="B25:G25" si="8">B26+B27+B28+B29+B30</f>
        <v>21535313</v>
      </c>
      <c r="C25" s="17">
        <f t="shared" si="8"/>
        <v>16876353</v>
      </c>
      <c r="D25" s="17">
        <f t="shared" si="8"/>
        <v>17218674</v>
      </c>
      <c r="E25" s="35">
        <f t="shared" si="8"/>
        <v>27788000</v>
      </c>
      <c r="F25" s="17">
        <f t="shared" si="8"/>
        <v>21439500</v>
      </c>
      <c r="G25" s="17">
        <f t="shared" si="8"/>
        <v>21116200</v>
      </c>
      <c r="H25" s="17"/>
      <c r="I25" s="17"/>
      <c r="J25" s="17"/>
      <c r="K25" s="18">
        <f t="shared" si="1"/>
        <v>49323313</v>
      </c>
      <c r="L25" s="18">
        <f t="shared" si="2"/>
        <v>38315853</v>
      </c>
      <c r="M25" s="18">
        <f t="shared" si="3"/>
        <v>38334874</v>
      </c>
    </row>
    <row r="26" spans="1:13" x14ac:dyDescent="0.3">
      <c r="A26" s="21" t="s">
        <v>31</v>
      </c>
      <c r="B26" s="33">
        <v>21535313</v>
      </c>
      <c r="C26" s="33">
        <v>16876353</v>
      </c>
      <c r="D26" s="33">
        <v>17218674</v>
      </c>
      <c r="E26" s="33">
        <v>27788000</v>
      </c>
      <c r="F26" s="33">
        <v>21439500</v>
      </c>
      <c r="G26" s="33">
        <v>21116200</v>
      </c>
      <c r="H26" s="16"/>
      <c r="I26" s="16"/>
      <c r="J26" s="16"/>
      <c r="K26" s="19">
        <f t="shared" si="1"/>
        <v>49323313</v>
      </c>
      <c r="L26" s="16">
        <f t="shared" si="2"/>
        <v>38315853</v>
      </c>
      <c r="M26" s="16">
        <f t="shared" si="3"/>
        <v>38334874</v>
      </c>
    </row>
    <row r="27" spans="1:13" x14ac:dyDescent="0.3">
      <c r="A27" s="14"/>
      <c r="B27" s="16">
        <v>0</v>
      </c>
      <c r="C27" s="16">
        <v>0</v>
      </c>
      <c r="D27" s="16">
        <v>0</v>
      </c>
      <c r="E27" s="19"/>
      <c r="F27" s="16">
        <v>0</v>
      </c>
      <c r="G27" s="16">
        <v>0</v>
      </c>
      <c r="H27" s="16"/>
      <c r="I27" s="16"/>
      <c r="J27" s="16"/>
      <c r="K27" s="19">
        <f t="shared" si="1"/>
        <v>0</v>
      </c>
      <c r="L27" s="16">
        <f t="shared" si="2"/>
        <v>0</v>
      </c>
      <c r="M27" s="16">
        <f t="shared" si="3"/>
        <v>0</v>
      </c>
    </row>
    <row r="28" spans="1:13" x14ac:dyDescent="0.3">
      <c r="A28" s="14"/>
      <c r="B28" s="16">
        <v>0</v>
      </c>
      <c r="C28" s="16">
        <v>0</v>
      </c>
      <c r="D28" s="16">
        <v>0</v>
      </c>
      <c r="E28" s="19"/>
      <c r="F28" s="16">
        <v>0</v>
      </c>
      <c r="G28" s="16">
        <v>0</v>
      </c>
      <c r="H28" s="16"/>
      <c r="I28" s="16"/>
      <c r="J28" s="16"/>
      <c r="K28" s="19">
        <f t="shared" si="1"/>
        <v>0</v>
      </c>
      <c r="L28" s="16">
        <f t="shared" si="2"/>
        <v>0</v>
      </c>
      <c r="M28" s="16">
        <f t="shared" si="3"/>
        <v>0</v>
      </c>
    </row>
    <row r="29" spans="1:13" x14ac:dyDescent="0.3">
      <c r="A29" s="14"/>
      <c r="B29" s="16">
        <v>0</v>
      </c>
      <c r="C29" s="16">
        <v>0</v>
      </c>
      <c r="D29" s="16">
        <v>0</v>
      </c>
      <c r="E29" s="19"/>
      <c r="F29" s="16">
        <v>0</v>
      </c>
      <c r="G29" s="16">
        <v>0</v>
      </c>
      <c r="H29" s="16"/>
      <c r="I29" s="16"/>
      <c r="J29" s="16"/>
      <c r="K29" s="19">
        <f t="shared" si="1"/>
        <v>0</v>
      </c>
      <c r="L29" s="16">
        <f t="shared" si="2"/>
        <v>0</v>
      </c>
      <c r="M29" s="16">
        <f t="shared" si="3"/>
        <v>0</v>
      </c>
    </row>
    <row r="30" spans="1:13" x14ac:dyDescent="0.3">
      <c r="A30" s="14"/>
      <c r="B30" s="16">
        <v>0</v>
      </c>
      <c r="C30" s="16">
        <v>0</v>
      </c>
      <c r="D30" s="16">
        <v>0</v>
      </c>
      <c r="E30" s="19"/>
      <c r="F30" s="16">
        <v>0</v>
      </c>
      <c r="G30" s="16">
        <v>0</v>
      </c>
      <c r="H30" s="16"/>
      <c r="I30" s="16"/>
      <c r="J30" s="16"/>
      <c r="K30" s="19">
        <f t="shared" si="1"/>
        <v>0</v>
      </c>
      <c r="L30" s="16">
        <f t="shared" si="2"/>
        <v>0</v>
      </c>
      <c r="M30" s="16">
        <f t="shared" si="3"/>
        <v>0</v>
      </c>
    </row>
    <row r="31" spans="1:13" x14ac:dyDescent="0.3">
      <c r="A31" s="14" t="s">
        <v>72</v>
      </c>
      <c r="B31" s="16"/>
      <c r="C31" s="16"/>
      <c r="D31" s="16"/>
      <c r="E31" s="16"/>
      <c r="F31" s="16"/>
      <c r="G31" s="16"/>
      <c r="H31" s="16">
        <v>358100</v>
      </c>
      <c r="I31" s="16"/>
      <c r="J31" s="16"/>
      <c r="K31" s="22"/>
      <c r="L31" s="22"/>
      <c r="M31" s="22"/>
    </row>
    <row r="32" spans="1:13" x14ac:dyDescent="0.3">
      <c r="A32" s="15" t="s">
        <v>40</v>
      </c>
      <c r="B32" s="22">
        <f>B5+B11+B13+B15+B17+B19+B23+B24+B25+B21</f>
        <v>21535313</v>
      </c>
      <c r="C32" s="22">
        <f t="shared" ref="C32:G32" si="9">C5+C11+C13+C15+C17+C19+C23+C24+C25+C21</f>
        <v>16876353</v>
      </c>
      <c r="D32" s="22">
        <f t="shared" si="9"/>
        <v>17218674</v>
      </c>
      <c r="E32" s="22">
        <f t="shared" si="9"/>
        <v>34933200</v>
      </c>
      <c r="F32" s="22">
        <f t="shared" si="9"/>
        <v>28584700</v>
      </c>
      <c r="G32" s="22">
        <f t="shared" si="9"/>
        <v>28261400</v>
      </c>
      <c r="H32" s="22">
        <f>H5+H11+H13+H15+H17+H19+H23+H24+H25+H21+H31</f>
        <v>396700</v>
      </c>
      <c r="I32" s="22">
        <f t="shared" ref="I32:J32" si="10">I5+I11+I13+I15+I17+I19+I23+I24+I25+I21+I31</f>
        <v>0</v>
      </c>
      <c r="J32" s="22">
        <f t="shared" si="10"/>
        <v>0</v>
      </c>
      <c r="K32" s="23">
        <f>K5+K11+K13+K15+K17+K19+K23+K24+K25+K21</f>
        <v>56507113</v>
      </c>
      <c r="L32" s="23">
        <f>L5+L11+L13+L15+L17+L19+L23+L24+L25+L21</f>
        <v>45461053</v>
      </c>
      <c r="M32" s="23">
        <f>M5+M11+M13+M15+M17+M19+M23+M24+M25+M21</f>
        <v>45480074</v>
      </c>
    </row>
  </sheetData>
  <mergeCells count="5">
    <mergeCell ref="A3:A4"/>
    <mergeCell ref="B3:D3"/>
    <mergeCell ref="E3:G3"/>
    <mergeCell ref="K3:M3"/>
    <mergeCell ref="H3:J3"/>
  </mergeCells>
  <phoneticPr fontId="0" type="noConversion"/>
  <pageMargins left="0.39370078740157483" right="0.39370078740157483" top="0.39370078740157483" bottom="0.39370078740157483" header="0" footer="0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D18"/>
  <sheetViews>
    <sheetView workbookViewId="0">
      <selection activeCell="I20" sqref="I20"/>
    </sheetView>
  </sheetViews>
  <sheetFormatPr defaultRowHeight="14.4" x14ac:dyDescent="0.3"/>
  <cols>
    <col min="3" max="4" width="9" bestFit="1" customWidth="1"/>
  </cols>
  <sheetData>
    <row r="5" spans="3:4" x14ac:dyDescent="0.3">
      <c r="C5">
        <v>53604296.200000003</v>
      </c>
      <c r="D5" t="s">
        <v>28</v>
      </c>
    </row>
    <row r="6" spans="3:4" x14ac:dyDescent="0.3">
      <c r="C6">
        <v>7460725.4000000004</v>
      </c>
      <c r="D6" t="s">
        <v>28</v>
      </c>
    </row>
    <row r="7" spans="3:4" x14ac:dyDescent="0.3">
      <c r="C7">
        <v>362600</v>
      </c>
    </row>
    <row r="8" spans="3:4" x14ac:dyDescent="0.3">
      <c r="C8">
        <v>75500</v>
      </c>
    </row>
    <row r="9" spans="3:4" x14ac:dyDescent="0.3">
      <c r="C9">
        <v>605300</v>
      </c>
    </row>
    <row r="10" spans="3:4" x14ac:dyDescent="0.3">
      <c r="C10">
        <v>2408900</v>
      </c>
    </row>
    <row r="11" spans="3:4" x14ac:dyDescent="0.3">
      <c r="C11">
        <v>1268500</v>
      </c>
    </row>
    <row r="12" spans="3:4" x14ac:dyDescent="0.3">
      <c r="C12">
        <v>1247600</v>
      </c>
    </row>
    <row r="13" spans="3:4" x14ac:dyDescent="0.3">
      <c r="C13">
        <v>629600</v>
      </c>
    </row>
    <row r="14" spans="3:4" x14ac:dyDescent="0.3">
      <c r="C14">
        <v>629600</v>
      </c>
    </row>
    <row r="15" spans="3:4" x14ac:dyDescent="0.3">
      <c r="C15">
        <v>700</v>
      </c>
    </row>
    <row r="16" spans="3:4" x14ac:dyDescent="0.3">
      <c r="C16">
        <v>42900</v>
      </c>
    </row>
    <row r="17" spans="3:4" x14ac:dyDescent="0.3">
      <c r="C17">
        <f>SUM(C5:C16)</f>
        <v>68336221.599999994</v>
      </c>
    </row>
    <row r="18" spans="3:4" x14ac:dyDescent="0.3">
      <c r="D18">
        <f>C5+C6</f>
        <v>61065021.600000001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вспомогательная</vt:lpstr>
      <vt:lpstr>Лист3</vt:lpstr>
      <vt:lpstr>Лист4</vt:lpstr>
      <vt:lpstr>Лист1!Заголовки_для_печати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</dc:creator>
  <cp:lastModifiedBy>economika</cp:lastModifiedBy>
  <cp:lastPrinted>2020-07-08T02:48:12Z</cp:lastPrinted>
  <dcterms:created xsi:type="dcterms:W3CDTF">2016-11-09T05:08:09Z</dcterms:created>
  <dcterms:modified xsi:type="dcterms:W3CDTF">2020-07-15T01:11:04Z</dcterms:modified>
</cp:coreProperties>
</file>